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363" documentId="8_{DA917230-A596-43DC-ABF6-42F739C2120D}" xr6:coauthVersionLast="47" xr6:coauthVersionMax="47" xr10:uidLastSave="{F30C39A0-26C0-4986-A5C2-2A4D81606869}"/>
  <bookViews>
    <workbookView xWindow="9510" yWindow="0" windowWidth="9780" windowHeight="11370" firstSheet="1" activeTab="1" xr2:uid="{00000000-000D-0000-FFFF-FFFF00000000}"/>
  </bookViews>
  <sheets>
    <sheet name="Original" sheetId="1" state="hidden" r:id="rId1"/>
    <sheet name="PSNC Recomend 2" sheetId="3" r:id="rId2"/>
    <sheet name="PSNC Recomend" sheetId="2" state="hidden" r:id="rId3"/>
  </sheets>
  <definedNames>
    <definedName name="_xlnm.Print_Area" localSheetId="0">Original!$B$2:$O$51</definedName>
    <definedName name="_xlnm.Print_Area" localSheetId="1">'PSNC Recomend 2'!$B$2:$P$93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4" i="3" l="1"/>
  <c r="N78" i="3"/>
  <c r="M78" i="3"/>
  <c r="L78" i="3"/>
  <c r="K78" i="3"/>
  <c r="J78" i="3"/>
  <c r="I78" i="3"/>
  <c r="H78" i="3"/>
  <c r="G78" i="3"/>
  <c r="F78" i="3"/>
  <c r="E78" i="3"/>
  <c r="D78" i="3"/>
  <c r="C78" i="3"/>
  <c r="P77" i="3" l="1"/>
  <c r="P76" i="3"/>
  <c r="P75" i="3"/>
  <c r="P42" i="3"/>
  <c r="P86" i="3" l="1"/>
  <c r="P81" i="3"/>
  <c r="P84" i="3"/>
  <c r="N84" i="3"/>
  <c r="M84" i="3"/>
  <c r="L84" i="3"/>
  <c r="K84" i="3"/>
  <c r="J84" i="3"/>
  <c r="I84" i="3"/>
  <c r="H84" i="3"/>
  <c r="G84" i="3"/>
  <c r="F84" i="3"/>
  <c r="E84" i="3"/>
  <c r="D84" i="3"/>
  <c r="C84" i="3"/>
  <c r="N44" i="3"/>
  <c r="M44" i="3"/>
  <c r="L44" i="3"/>
  <c r="K44" i="3"/>
  <c r="J44" i="3"/>
  <c r="I44" i="3"/>
  <c r="H44" i="3"/>
  <c r="G44" i="3"/>
  <c r="F44" i="3"/>
  <c r="E44" i="3"/>
  <c r="D44" i="3"/>
  <c r="P43" i="3"/>
  <c r="C44" i="3"/>
  <c r="C70" i="3"/>
  <c r="P68" i="3"/>
  <c r="N20" i="3"/>
  <c r="M20" i="3"/>
  <c r="L20" i="3"/>
  <c r="K20" i="3"/>
  <c r="J20" i="3"/>
  <c r="I20" i="3"/>
  <c r="H20" i="3"/>
  <c r="G20" i="3"/>
  <c r="F20" i="3"/>
  <c r="E20" i="3"/>
  <c r="D20" i="3"/>
  <c r="C20" i="3"/>
  <c r="P18" i="3"/>
  <c r="P40" i="3"/>
  <c r="P39" i="3"/>
  <c r="P38" i="3"/>
  <c r="P37" i="3"/>
  <c r="P44" i="3" l="1"/>
  <c r="C57" i="2"/>
  <c r="C62" i="3" l="1"/>
  <c r="C53" i="3"/>
  <c r="C34" i="3"/>
  <c r="D70" i="3"/>
  <c r="E70" i="3"/>
  <c r="F70" i="3"/>
  <c r="G70" i="3"/>
  <c r="H70" i="3"/>
  <c r="I70" i="3"/>
  <c r="J70" i="3"/>
  <c r="K70" i="3"/>
  <c r="L70" i="3"/>
  <c r="M70" i="3"/>
  <c r="N70" i="3"/>
  <c r="D62" i="3"/>
  <c r="E62" i="3"/>
  <c r="F62" i="3"/>
  <c r="G62" i="3"/>
  <c r="H62" i="3"/>
  <c r="I62" i="3"/>
  <c r="J62" i="3"/>
  <c r="K62" i="3"/>
  <c r="L62" i="3"/>
  <c r="M62" i="3"/>
  <c r="N62" i="3"/>
  <c r="D53" i="3"/>
  <c r="E53" i="3"/>
  <c r="F53" i="3"/>
  <c r="G53" i="3"/>
  <c r="H53" i="3"/>
  <c r="I53" i="3"/>
  <c r="J53" i="3"/>
  <c r="K53" i="3"/>
  <c r="L53" i="3"/>
  <c r="M53" i="3"/>
  <c r="N53" i="3"/>
  <c r="D34" i="3"/>
  <c r="E34" i="3"/>
  <c r="F34" i="3"/>
  <c r="G34" i="3"/>
  <c r="H34" i="3"/>
  <c r="I34" i="3"/>
  <c r="J34" i="3"/>
  <c r="K34" i="3"/>
  <c r="L34" i="3"/>
  <c r="M34" i="3"/>
  <c r="N34" i="3"/>
  <c r="P69" i="3"/>
  <c r="P65" i="3"/>
  <c r="P61" i="3"/>
  <c r="P60" i="3"/>
  <c r="P59" i="3"/>
  <c r="P62" i="3"/>
  <c r="P52" i="3"/>
  <c r="P49" i="3"/>
  <c r="P47" i="3"/>
  <c r="P33" i="3"/>
  <c r="P32" i="3"/>
  <c r="P31" i="3"/>
  <c r="P30" i="3"/>
  <c r="P29" i="3"/>
  <c r="P16" i="3"/>
  <c r="P15" i="3"/>
  <c r="N57" i="2"/>
  <c r="M57" i="2"/>
  <c r="L57" i="2"/>
  <c r="K57" i="2"/>
  <c r="J57" i="2"/>
  <c r="I57" i="2"/>
  <c r="H57" i="2"/>
  <c r="G57" i="2"/>
  <c r="F57" i="2"/>
  <c r="E57" i="2"/>
  <c r="D57" i="2"/>
  <c r="P56" i="2"/>
  <c r="P41" i="2"/>
  <c r="P35" i="2"/>
  <c r="P29" i="2"/>
  <c r="P42" i="2"/>
  <c r="P34" i="2"/>
  <c r="P33" i="2"/>
  <c r="P32" i="2"/>
  <c r="P48" i="2"/>
  <c r="P40" i="2"/>
  <c r="P39" i="2"/>
  <c r="P38" i="2"/>
  <c r="P52" i="2"/>
  <c r="P51" i="2"/>
  <c r="P28" i="2"/>
  <c r="P55" i="2"/>
  <c r="P47" i="2"/>
  <c r="P46" i="2"/>
  <c r="P45" i="2"/>
  <c r="P27" i="2"/>
  <c r="P26" i="2"/>
  <c r="P25" i="2"/>
  <c r="P24" i="2"/>
  <c r="N18" i="2"/>
  <c r="M18" i="2"/>
  <c r="L18" i="2"/>
  <c r="K18" i="2"/>
  <c r="J18" i="2"/>
  <c r="I18" i="2"/>
  <c r="H18" i="2"/>
  <c r="H60" i="2" s="1"/>
  <c r="G18" i="2"/>
  <c r="F18" i="2"/>
  <c r="E18" i="2"/>
  <c r="D18" i="2"/>
  <c r="C18" i="2"/>
  <c r="P17" i="2"/>
  <c r="P16" i="2"/>
  <c r="P15" i="2"/>
  <c r="P14" i="2"/>
  <c r="P13" i="2"/>
  <c r="D47" i="1"/>
  <c r="E47" i="1"/>
  <c r="F47" i="1"/>
  <c r="G47" i="1"/>
  <c r="H47" i="1"/>
  <c r="I47" i="1"/>
  <c r="J47" i="1"/>
  <c r="K47" i="1"/>
  <c r="L47" i="1"/>
  <c r="M47" i="1"/>
  <c r="N47" i="1"/>
  <c r="C47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28" i="1"/>
  <c r="O27" i="1"/>
  <c r="O26" i="1"/>
  <c r="O24" i="1"/>
  <c r="O25" i="1"/>
  <c r="O23" i="1"/>
  <c r="D18" i="1"/>
  <c r="E18" i="1"/>
  <c r="F18" i="1"/>
  <c r="G18" i="1"/>
  <c r="G50" i="1" s="1"/>
  <c r="H18" i="1"/>
  <c r="I18" i="1"/>
  <c r="J18" i="1"/>
  <c r="K18" i="1"/>
  <c r="K50" i="1" s="1"/>
  <c r="L18" i="1"/>
  <c r="M18" i="1"/>
  <c r="N18" i="1"/>
  <c r="C18" i="1"/>
  <c r="C50" i="1" s="1"/>
  <c r="O17" i="1"/>
  <c r="O15" i="1"/>
  <c r="O16" i="1"/>
  <c r="O14" i="1"/>
  <c r="O13" i="1"/>
  <c r="C88" i="3" l="1"/>
  <c r="C91" i="3" s="1"/>
  <c r="C95" i="3" s="1"/>
  <c r="P70" i="3"/>
  <c r="P78" i="3"/>
  <c r="P53" i="3"/>
  <c r="N88" i="3"/>
  <c r="M88" i="3"/>
  <c r="M91" i="3" s="1"/>
  <c r="M95" i="3" s="1"/>
  <c r="L88" i="3"/>
  <c r="K88" i="3"/>
  <c r="K91" i="3" s="1"/>
  <c r="K95" i="3" s="1"/>
  <c r="J88" i="3"/>
  <c r="J91" i="3" s="1"/>
  <c r="J95" i="3" s="1"/>
  <c r="I88" i="3"/>
  <c r="I91" i="3" s="1"/>
  <c r="I95" i="3" s="1"/>
  <c r="H88" i="3"/>
  <c r="H91" i="3" s="1"/>
  <c r="H95" i="3" s="1"/>
  <c r="G88" i="3"/>
  <c r="G91" i="3" s="1"/>
  <c r="G95" i="3" s="1"/>
  <c r="F88" i="3"/>
  <c r="F91" i="3" s="1"/>
  <c r="F95" i="3" s="1"/>
  <c r="E88" i="3"/>
  <c r="E91" i="3" s="1"/>
  <c r="E95" i="3" s="1"/>
  <c r="D88" i="3"/>
  <c r="D91" i="3" s="1"/>
  <c r="D95" i="3" s="1"/>
  <c r="P34" i="3"/>
  <c r="P20" i="3"/>
  <c r="N50" i="1"/>
  <c r="L50" i="1"/>
  <c r="J50" i="1"/>
  <c r="H50" i="1"/>
  <c r="F50" i="1"/>
  <c r="D50" i="1"/>
  <c r="M50" i="1"/>
  <c r="I50" i="1"/>
  <c r="E50" i="1"/>
  <c r="O18" i="1"/>
  <c r="O50" i="1" s="1"/>
  <c r="O47" i="1"/>
  <c r="N91" i="3"/>
  <c r="N95" i="3" s="1"/>
  <c r="L91" i="3"/>
  <c r="L95" i="3" s="1"/>
  <c r="P57" i="2"/>
  <c r="E60" i="2"/>
  <c r="I60" i="2"/>
  <c r="M60" i="2"/>
  <c r="F60" i="2"/>
  <c r="J60" i="2"/>
  <c r="N60" i="2"/>
  <c r="C60" i="2"/>
  <c r="G60" i="2"/>
  <c r="K60" i="2"/>
  <c r="D60" i="2"/>
  <c r="L60" i="2"/>
  <c r="P18" i="2"/>
  <c r="P88" i="3" l="1"/>
  <c r="P91" i="3"/>
  <c r="P95" i="3" s="1"/>
  <c r="P60" i="2"/>
</calcChain>
</file>

<file path=xl/sharedStrings.xml><?xml version="1.0" encoding="utf-8"?>
<sst xmlns="http://schemas.openxmlformats.org/spreadsheetml/2006/main" count="300" uniqueCount="131">
  <si>
    <t>Budget for 2015-16 ( including actuals for April to October 2015 )</t>
  </si>
  <si>
    <t>LPC</t>
  </si>
  <si>
    <t xml:space="preserve">May </t>
  </si>
  <si>
    <t>Apr</t>
  </si>
  <si>
    <t>Jun</t>
  </si>
  <si>
    <t>Jul</t>
  </si>
  <si>
    <t>Aug</t>
  </si>
  <si>
    <t>Sep</t>
  </si>
  <si>
    <t>Oct</t>
  </si>
  <si>
    <t>Nov</t>
  </si>
  <si>
    <t>Dec</t>
  </si>
  <si>
    <t xml:space="preserve">Jan </t>
  </si>
  <si>
    <t>Feb</t>
  </si>
  <si>
    <t>Mar</t>
  </si>
  <si>
    <t xml:space="preserve">Total </t>
  </si>
  <si>
    <t>Income</t>
  </si>
  <si>
    <t xml:space="preserve">NHSBA Contractor </t>
  </si>
  <si>
    <t>Use of PharmOutcomes Licenses</t>
  </si>
  <si>
    <t>Other Income</t>
  </si>
  <si>
    <t>Meeting Sponsorship</t>
  </si>
  <si>
    <t>Interest received</t>
  </si>
  <si>
    <t xml:space="preserve">Actual </t>
  </si>
  <si>
    <t>Actual</t>
  </si>
  <si>
    <t>Expenditure</t>
  </si>
  <si>
    <t>Gross Wages</t>
  </si>
  <si>
    <t>Admin assistance</t>
  </si>
  <si>
    <t>Locum cover</t>
  </si>
  <si>
    <t>Honorarium</t>
  </si>
  <si>
    <t>Pharmoutcomes Licenses</t>
  </si>
  <si>
    <t>XXX Local Pharmaceutical Committee</t>
  </si>
  <si>
    <t>PSNC Levy</t>
  </si>
  <si>
    <t>Accountancy Fees</t>
  </si>
  <si>
    <t>Depreciation charges</t>
  </si>
  <si>
    <t>Human Resource services</t>
  </si>
  <si>
    <t>Events - other costs</t>
  </si>
  <si>
    <t>Events- Venue hire and catering</t>
  </si>
  <si>
    <t>Insurance</t>
  </si>
  <si>
    <t>Office stationary</t>
  </si>
  <si>
    <t>Postage and Carriage</t>
  </si>
  <si>
    <t>Professional Fees</t>
  </si>
  <si>
    <t>PSNC Meeting costs</t>
  </si>
  <si>
    <t>Refreshments and catering for meetings</t>
  </si>
  <si>
    <t>Room Hire for Meetings</t>
  </si>
  <si>
    <t>Sundry Expenses</t>
  </si>
  <si>
    <t>Training Costs</t>
  </si>
  <si>
    <t>Travel and subsistence</t>
  </si>
  <si>
    <t>Mobile charges</t>
  </si>
  <si>
    <t xml:space="preserve">Bank charges </t>
  </si>
  <si>
    <t>Staff Employment costs</t>
  </si>
  <si>
    <t>Meeting Costs</t>
  </si>
  <si>
    <t xml:space="preserve">Insurance, PPS, Telephone etc </t>
  </si>
  <si>
    <t>Levies and License fees</t>
  </si>
  <si>
    <t xml:space="preserve">Communications </t>
  </si>
  <si>
    <t xml:space="preserve">Finance </t>
  </si>
  <si>
    <t xml:space="preserve">   Gross Wages</t>
  </si>
  <si>
    <t xml:space="preserve">   Admin assistance</t>
  </si>
  <si>
    <t xml:space="preserve">   Locum cover</t>
  </si>
  <si>
    <t xml:space="preserve">   Honorarium</t>
  </si>
  <si>
    <t xml:space="preserve">   Human Resource services</t>
  </si>
  <si>
    <t xml:space="preserve">   Training Costs</t>
  </si>
  <si>
    <t xml:space="preserve">   PSNC Meeting costs</t>
  </si>
  <si>
    <t xml:space="preserve">   Refreshments and catering for meetings</t>
  </si>
  <si>
    <t xml:space="preserve">   Room Hire for Meetings</t>
  </si>
  <si>
    <t xml:space="preserve">   Travel and subsistence</t>
  </si>
  <si>
    <t xml:space="preserve">   Insurance</t>
  </si>
  <si>
    <t xml:space="preserve">   Office stationary</t>
  </si>
  <si>
    <t xml:space="preserve">   Postage and Carriage</t>
  </si>
  <si>
    <t xml:space="preserve">   Mobile charges</t>
  </si>
  <si>
    <t xml:space="preserve">   Sundry Expenses</t>
  </si>
  <si>
    <t xml:space="preserve">   PSNC Levy</t>
  </si>
  <si>
    <t xml:space="preserve">   Accountancy Fees</t>
  </si>
  <si>
    <t xml:space="preserve">   Professional Fees</t>
  </si>
  <si>
    <t xml:space="preserve">   Events - other costs</t>
  </si>
  <si>
    <t xml:space="preserve">   Events- Venue hire and catering</t>
  </si>
  <si>
    <t xml:space="preserve">   Depreciation charges</t>
  </si>
  <si>
    <t xml:space="preserve">   Bank charges </t>
  </si>
  <si>
    <t xml:space="preserve">   NHSBA Contractor </t>
  </si>
  <si>
    <t xml:space="preserve">   Use of PharmOutcomes Licenses</t>
  </si>
  <si>
    <t xml:space="preserve">   Other Income</t>
  </si>
  <si>
    <t xml:space="preserve">   Meeting Sponsorship</t>
  </si>
  <si>
    <t xml:space="preserve">   Interest received</t>
  </si>
  <si>
    <t>£</t>
  </si>
  <si>
    <t xml:space="preserve"> for 2015-16 ( including actuals for April to October 2015)</t>
  </si>
  <si>
    <t xml:space="preserve">   PharmOutcomes Licenses</t>
  </si>
  <si>
    <t>Surplus/(Deficit)</t>
  </si>
  <si>
    <t xml:space="preserve">   Total costs</t>
  </si>
  <si>
    <t>Budget</t>
  </si>
  <si>
    <t>Establishment Costs</t>
  </si>
  <si>
    <t>Irrecoverable VAT</t>
  </si>
  <si>
    <t xml:space="preserve">   Surplus/(Deficit) before tax</t>
  </si>
  <si>
    <t xml:space="preserve">   Surplus/(Deficit) after tax</t>
  </si>
  <si>
    <t xml:space="preserve">   Corporation Tax</t>
  </si>
  <si>
    <t>Prior Year</t>
  </si>
  <si>
    <t>x</t>
  </si>
  <si>
    <t>X</t>
  </si>
  <si>
    <t>Budget for 2026-27</t>
  </si>
  <si>
    <t>Dividend/ Investment income</t>
  </si>
  <si>
    <t>Capital gains</t>
  </si>
  <si>
    <t>Employers NI</t>
  </si>
  <si>
    <t>Auto Enrolment pensions</t>
  </si>
  <si>
    <t>Rent</t>
  </si>
  <si>
    <t>Cleaning</t>
  </si>
  <si>
    <t>Office and  Equipment repairs</t>
  </si>
  <si>
    <t>Office contents and equipment insurance</t>
  </si>
  <si>
    <t>IT support costs</t>
  </si>
  <si>
    <t>Software licenses incl Microsoft and webinar</t>
  </si>
  <si>
    <t>Depreciation of fixtures, fittings and IT</t>
  </si>
  <si>
    <t>CPE Meeting costs</t>
  </si>
  <si>
    <t>Employers and Public liability insurance</t>
  </si>
  <si>
    <t>CPE Levy</t>
  </si>
  <si>
    <t>Audit fees</t>
  </si>
  <si>
    <t>PR Consultants</t>
  </si>
  <si>
    <t>Website costs</t>
  </si>
  <si>
    <t>Social Media</t>
  </si>
  <si>
    <t>Loan interest</t>
  </si>
  <si>
    <t>Sefton Local Pharmaceutical Committee</t>
  </si>
  <si>
    <t>Total Income</t>
  </si>
  <si>
    <t>Total for staff employment costs</t>
  </si>
  <si>
    <t>Total for Establishment costs</t>
  </si>
  <si>
    <t>Total for meeting costs</t>
  </si>
  <si>
    <t>Total for insurance, PPS, tel costs</t>
  </si>
  <si>
    <t>Total levies and license fee costs</t>
  </si>
  <si>
    <t>Total communications costs</t>
  </si>
  <si>
    <t>Total finance charges</t>
  </si>
  <si>
    <t>Venue hire and catering</t>
  </si>
  <si>
    <t>LPC Member Expenses</t>
  </si>
  <si>
    <t>Employee Expenses</t>
  </si>
  <si>
    <t>NPA Insurance</t>
  </si>
  <si>
    <t>Office equipment</t>
  </si>
  <si>
    <t>`</t>
  </si>
  <si>
    <t xml:space="preserve">Corporation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</si>
</sst>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2" fillId="0" borderId="1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3" fillId="0" borderId="0" xfId="0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0" fillId="0" borderId="0" xfId="1" applyNumberFormat="1" applyFont="1" applyBorder="1"/>
    <xf numFmtId="164" fontId="2" fillId="0" borderId="0" xfId="1" applyNumberFormat="1" applyFont="1" applyBorder="1"/>
    <xf numFmtId="165" fontId="4" fillId="0" borderId="2" xfId="1" applyNumberFormat="1" applyFont="1" applyBorder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4" fontId="1" fillId="0" borderId="0" xfId="1" applyNumberFormat="1" applyFont="1" applyBorder="1"/>
    <xf numFmtId="164" fontId="6" fillId="0" borderId="0" xfId="1" applyNumberFormat="1" applyFont="1" applyBorder="1"/>
    <xf numFmtId="0" fontId="7" fillId="0" borderId="0" xfId="0" applyFont="1"/>
    <xf numFmtId="0" fontId="8" fillId="0" borderId="0" xfId="0" applyFont="1"/>
    <xf numFmtId="43" fontId="0" fillId="0" borderId="0" xfId="1" applyFont="1"/>
    <xf numFmtId="43" fontId="2" fillId="0" borderId="1" xfId="1" applyFont="1" applyBorder="1"/>
    <xf numFmtId="43" fontId="7" fillId="0" borderId="0" xfId="0" applyNumberFormat="1" applyFont="1"/>
    <xf numFmtId="43" fontId="2" fillId="0" borderId="0" xfId="1" applyFont="1"/>
    <xf numFmtId="43" fontId="6" fillId="0" borderId="0" xfId="1" applyFont="1" applyBorder="1"/>
    <xf numFmtId="43" fontId="0" fillId="0" borderId="0" xfId="0" applyNumberForma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1"/>
  <sheetViews>
    <sheetView zoomScaleNormal="100" workbookViewId="0">
      <selection activeCell="R23" sqref="R23"/>
    </sheetView>
  </sheetViews>
  <sheetFormatPr defaultRowHeight="14.5" x14ac:dyDescent="0.35"/>
  <cols>
    <col min="1" max="1" width="3.54296875" customWidth="1"/>
    <col min="2" max="2" width="36" customWidth="1"/>
    <col min="3" max="14" width="10.54296875" bestFit="1" customWidth="1"/>
    <col min="15" max="15" width="11.54296875" bestFit="1" customWidth="1"/>
  </cols>
  <sheetData>
    <row r="2" spans="2:15" x14ac:dyDescent="0.35">
      <c r="B2" s="2" t="s">
        <v>29</v>
      </c>
      <c r="C2" s="2"/>
      <c r="D2" s="2"/>
      <c r="E2" s="2"/>
    </row>
    <row r="3" spans="2:15" x14ac:dyDescent="0.35">
      <c r="B3" s="2"/>
      <c r="C3" s="2"/>
      <c r="D3" s="2"/>
      <c r="E3" s="2"/>
    </row>
    <row r="4" spans="2:15" x14ac:dyDescent="0.35">
      <c r="B4" s="2" t="s">
        <v>0</v>
      </c>
      <c r="C4" s="2"/>
      <c r="D4" s="2"/>
      <c r="E4" s="2"/>
    </row>
    <row r="6" spans="2:15" x14ac:dyDescent="0.35">
      <c r="B6" s="2" t="s">
        <v>1</v>
      </c>
    </row>
    <row r="8" spans="2:15" x14ac:dyDescent="0.35">
      <c r="C8" s="35">
        <v>2015</v>
      </c>
      <c r="D8" s="35"/>
      <c r="E8" s="35"/>
      <c r="F8" s="35"/>
      <c r="G8" s="35"/>
      <c r="H8" s="35"/>
      <c r="I8" s="35"/>
      <c r="J8" s="35"/>
      <c r="K8" s="35"/>
      <c r="L8" s="2">
        <v>2016</v>
      </c>
      <c r="M8" s="2"/>
      <c r="N8" s="2"/>
      <c r="O8" s="2"/>
    </row>
    <row r="9" spans="2:15" x14ac:dyDescent="0.35">
      <c r="C9" s="6" t="s">
        <v>3</v>
      </c>
      <c r="D9" s="6" t="s">
        <v>2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</row>
    <row r="10" spans="2:15" x14ac:dyDescent="0.35">
      <c r="C10" s="6" t="s">
        <v>21</v>
      </c>
      <c r="D10" s="6" t="s">
        <v>21</v>
      </c>
      <c r="E10" s="6" t="s">
        <v>21</v>
      </c>
      <c r="F10" s="6" t="s">
        <v>22</v>
      </c>
      <c r="G10" s="6" t="s">
        <v>22</v>
      </c>
      <c r="H10" s="6" t="s">
        <v>22</v>
      </c>
      <c r="I10" s="6" t="s">
        <v>22</v>
      </c>
      <c r="J10" s="8"/>
      <c r="K10" s="8"/>
      <c r="L10" s="8"/>
      <c r="M10" s="8"/>
      <c r="N10" s="8"/>
      <c r="O10" s="8"/>
    </row>
    <row r="11" spans="2:15" x14ac:dyDescent="0.35">
      <c r="B11" s="2" t="s">
        <v>15</v>
      </c>
    </row>
    <row r="13" spans="2:15" x14ac:dyDescent="0.35">
      <c r="B13" t="s">
        <v>16</v>
      </c>
      <c r="C13" s="1">
        <v>12500</v>
      </c>
      <c r="D13" s="1">
        <v>12500</v>
      </c>
      <c r="E13" s="1">
        <v>12500</v>
      </c>
      <c r="F13" s="1">
        <v>12500</v>
      </c>
      <c r="G13" s="1">
        <v>12500</v>
      </c>
      <c r="H13" s="1">
        <v>12500</v>
      </c>
      <c r="I13" s="1">
        <v>12500</v>
      </c>
      <c r="J13" s="1">
        <v>12500</v>
      </c>
      <c r="K13" s="1">
        <v>12500</v>
      </c>
      <c r="L13" s="1">
        <v>12500</v>
      </c>
      <c r="M13" s="1">
        <v>12500</v>
      </c>
      <c r="N13" s="1">
        <v>12500</v>
      </c>
      <c r="O13" s="1">
        <f>SUM(C13:N13)</f>
        <v>150000</v>
      </c>
    </row>
    <row r="14" spans="2:15" x14ac:dyDescent="0.35">
      <c r="B14" t="s">
        <v>17</v>
      </c>
      <c r="C14" s="1"/>
      <c r="D14" s="1"/>
      <c r="E14" s="1"/>
      <c r="F14" s="1"/>
      <c r="G14" s="1"/>
      <c r="H14" s="1"/>
      <c r="I14" s="1"/>
      <c r="J14" s="1">
        <v>500</v>
      </c>
      <c r="K14" s="1">
        <v>500</v>
      </c>
      <c r="L14" s="1">
        <v>500</v>
      </c>
      <c r="M14" s="1">
        <v>500</v>
      </c>
      <c r="N14" s="1">
        <v>500</v>
      </c>
      <c r="O14" s="1">
        <f>SUM(C14:N14)</f>
        <v>2500</v>
      </c>
    </row>
    <row r="15" spans="2:15" x14ac:dyDescent="0.35">
      <c r="B15" t="s">
        <v>18</v>
      </c>
      <c r="C15" s="1">
        <v>5800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ref="O15:O17" si="0">SUM(C15:N15)</f>
        <v>5800</v>
      </c>
    </row>
    <row r="16" spans="2:15" x14ac:dyDescent="0.35">
      <c r="B16" t="s">
        <v>19</v>
      </c>
      <c r="C16" s="1"/>
      <c r="D16" s="1">
        <v>100</v>
      </c>
      <c r="E16" s="1"/>
      <c r="F16" s="1"/>
      <c r="G16" s="1"/>
      <c r="H16" s="1"/>
      <c r="I16" s="1"/>
      <c r="J16" s="1">
        <v>100</v>
      </c>
      <c r="K16" s="1">
        <v>100</v>
      </c>
      <c r="L16" s="1">
        <v>100</v>
      </c>
      <c r="M16" s="1">
        <v>100</v>
      </c>
      <c r="N16" s="1">
        <v>100</v>
      </c>
      <c r="O16" s="1">
        <f t="shared" si="0"/>
        <v>600</v>
      </c>
    </row>
    <row r="17" spans="2:15" x14ac:dyDescent="0.35">
      <c r="B17" t="s">
        <v>20</v>
      </c>
      <c r="C17" s="1">
        <v>60</v>
      </c>
      <c r="D17" s="1">
        <v>51</v>
      </c>
      <c r="E17" s="1">
        <v>57</v>
      </c>
      <c r="F17" s="1">
        <v>59</v>
      </c>
      <c r="G17" s="1">
        <v>67</v>
      </c>
      <c r="H17" s="1">
        <v>66</v>
      </c>
      <c r="I17" s="1">
        <v>70</v>
      </c>
      <c r="J17" s="1">
        <v>50</v>
      </c>
      <c r="K17" s="1">
        <v>50</v>
      </c>
      <c r="L17" s="1">
        <v>50</v>
      </c>
      <c r="M17" s="1">
        <v>50</v>
      </c>
      <c r="N17" s="1">
        <v>50</v>
      </c>
      <c r="O17" s="1">
        <f t="shared" si="0"/>
        <v>680</v>
      </c>
    </row>
    <row r="18" spans="2:15" x14ac:dyDescent="0.35">
      <c r="C18" s="3">
        <f>SUM(C13:C17)</f>
        <v>18360</v>
      </c>
      <c r="D18" s="3">
        <f t="shared" ref="D18:O18" si="1">SUM(D13:D17)</f>
        <v>12651</v>
      </c>
      <c r="E18" s="3">
        <f t="shared" si="1"/>
        <v>12557</v>
      </c>
      <c r="F18" s="3">
        <f t="shared" si="1"/>
        <v>12559</v>
      </c>
      <c r="G18" s="3">
        <f t="shared" si="1"/>
        <v>12567</v>
      </c>
      <c r="H18" s="3">
        <f t="shared" si="1"/>
        <v>12566</v>
      </c>
      <c r="I18" s="3">
        <f t="shared" si="1"/>
        <v>12570</v>
      </c>
      <c r="J18" s="3">
        <f t="shared" si="1"/>
        <v>13150</v>
      </c>
      <c r="K18" s="3">
        <f t="shared" si="1"/>
        <v>13150</v>
      </c>
      <c r="L18" s="3">
        <f t="shared" si="1"/>
        <v>13150</v>
      </c>
      <c r="M18" s="3">
        <f t="shared" si="1"/>
        <v>13150</v>
      </c>
      <c r="N18" s="3">
        <f t="shared" si="1"/>
        <v>13150</v>
      </c>
      <c r="O18" s="3">
        <f t="shared" si="1"/>
        <v>159580</v>
      </c>
    </row>
    <row r="19" spans="2:15" x14ac:dyDescent="0.3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5">
      <c r="B21" s="2" t="s">
        <v>23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35">
      <c r="B23" t="s">
        <v>24</v>
      </c>
      <c r="C23" s="1">
        <v>2078</v>
      </c>
      <c r="D23" s="1">
        <v>3437</v>
      </c>
      <c r="E23" s="1">
        <v>3348</v>
      </c>
      <c r="F23" s="1">
        <v>3083</v>
      </c>
      <c r="G23" s="1">
        <v>2995</v>
      </c>
      <c r="H23" s="1">
        <v>3136</v>
      </c>
      <c r="I23" s="1">
        <v>3101</v>
      </c>
      <c r="J23" s="1">
        <v>3000</v>
      </c>
      <c r="K23" s="1">
        <v>3000</v>
      </c>
      <c r="L23" s="1">
        <v>3000</v>
      </c>
      <c r="M23" s="1">
        <v>3000</v>
      </c>
      <c r="N23" s="1">
        <v>3000</v>
      </c>
      <c r="O23" s="1">
        <f>SUM(C23:N23)</f>
        <v>36178</v>
      </c>
    </row>
    <row r="24" spans="2:15" x14ac:dyDescent="0.35">
      <c r="B24" t="s">
        <v>25</v>
      </c>
      <c r="C24" s="1">
        <v>103</v>
      </c>
      <c r="D24" s="1">
        <v>128</v>
      </c>
      <c r="E24" s="1"/>
      <c r="F24" s="1"/>
      <c r="G24" s="1">
        <v>385</v>
      </c>
      <c r="H24" s="1">
        <v>133</v>
      </c>
      <c r="I24" s="1">
        <v>159</v>
      </c>
      <c r="J24" s="1"/>
      <c r="K24" s="1"/>
      <c r="L24" s="1"/>
      <c r="M24" s="1"/>
      <c r="N24" s="1"/>
      <c r="O24" s="1">
        <f t="shared" ref="O24:O45" si="2">SUM(C24:N24)</f>
        <v>908</v>
      </c>
    </row>
    <row r="25" spans="2:15" x14ac:dyDescent="0.35">
      <c r="B25" t="s">
        <v>26</v>
      </c>
      <c r="C25" s="1">
        <v>1150</v>
      </c>
      <c r="D25" s="1">
        <v>3099</v>
      </c>
      <c r="E25" s="1">
        <v>1500</v>
      </c>
      <c r="F25" s="1">
        <v>975</v>
      </c>
      <c r="G25" s="1">
        <v>250</v>
      </c>
      <c r="H25" s="1">
        <v>2250</v>
      </c>
      <c r="I25" s="1">
        <v>1700</v>
      </c>
      <c r="J25" s="1">
        <v>2500</v>
      </c>
      <c r="K25" s="1">
        <v>2500</v>
      </c>
      <c r="L25" s="1">
        <v>2500</v>
      </c>
      <c r="M25" s="1">
        <v>2500</v>
      </c>
      <c r="N25" s="1">
        <v>2500</v>
      </c>
      <c r="O25" s="1">
        <f t="shared" si="2"/>
        <v>23424</v>
      </c>
    </row>
    <row r="26" spans="2:15" x14ac:dyDescent="0.35">
      <c r="B26" t="s">
        <v>27</v>
      </c>
      <c r="C26" s="1"/>
      <c r="D26" s="1"/>
      <c r="E26" s="1"/>
      <c r="F26" s="1">
        <v>250</v>
      </c>
      <c r="G26" s="1"/>
      <c r="H26" s="1"/>
      <c r="I26" s="1">
        <v>250</v>
      </c>
      <c r="J26" s="1"/>
      <c r="K26" s="1"/>
      <c r="L26" s="1"/>
      <c r="M26" s="1"/>
      <c r="N26" s="1"/>
      <c r="O26" s="1">
        <f t="shared" si="2"/>
        <v>500</v>
      </c>
    </row>
    <row r="27" spans="2:15" x14ac:dyDescent="0.35">
      <c r="B27" t="s">
        <v>28</v>
      </c>
      <c r="C27" s="1">
        <v>5407</v>
      </c>
      <c r="D27" s="1"/>
      <c r="E27" s="1"/>
      <c r="F27" s="1"/>
      <c r="G27" s="1">
        <v>1535</v>
      </c>
      <c r="H27" s="1">
        <v>1234</v>
      </c>
      <c r="I27" s="1"/>
      <c r="J27" s="1">
        <v>850</v>
      </c>
      <c r="K27" s="1">
        <v>850</v>
      </c>
      <c r="L27" s="1">
        <v>850</v>
      </c>
      <c r="M27" s="1">
        <v>850</v>
      </c>
      <c r="N27" s="1">
        <v>850</v>
      </c>
      <c r="O27" s="1">
        <f t="shared" si="2"/>
        <v>12426</v>
      </c>
    </row>
    <row r="28" spans="2:15" x14ac:dyDescent="0.35">
      <c r="B28" t="s">
        <v>30</v>
      </c>
      <c r="C28" s="1">
        <v>3656</v>
      </c>
      <c r="D28" s="1">
        <v>3656</v>
      </c>
      <c r="E28" s="1">
        <v>3656</v>
      </c>
      <c r="F28" s="1">
        <v>3656</v>
      </c>
      <c r="G28" s="1">
        <v>3656</v>
      </c>
      <c r="H28" s="1">
        <v>3656</v>
      </c>
      <c r="I28" s="1">
        <v>3656</v>
      </c>
      <c r="J28" s="1">
        <v>3700</v>
      </c>
      <c r="K28" s="1">
        <v>3700</v>
      </c>
      <c r="L28" s="1">
        <v>3700</v>
      </c>
      <c r="M28" s="1">
        <v>3700</v>
      </c>
      <c r="N28" s="1">
        <v>3700</v>
      </c>
      <c r="O28" s="1">
        <f t="shared" si="2"/>
        <v>44092</v>
      </c>
    </row>
    <row r="29" spans="2:15" x14ac:dyDescent="0.35">
      <c r="B29" t="s">
        <v>31</v>
      </c>
      <c r="C29" s="1">
        <v>280</v>
      </c>
      <c r="D29" s="1">
        <v>210</v>
      </c>
      <c r="E29" s="1">
        <v>210</v>
      </c>
      <c r="F29" s="1">
        <v>138</v>
      </c>
      <c r="G29" s="1">
        <v>210</v>
      </c>
      <c r="H29" s="1">
        <v>210</v>
      </c>
      <c r="I29" s="1">
        <v>540</v>
      </c>
      <c r="J29" s="1"/>
      <c r="K29" s="1"/>
      <c r="L29" s="1">
        <v>1500</v>
      </c>
      <c r="M29" s="1"/>
      <c r="N29" s="1"/>
      <c r="O29" s="1">
        <f t="shared" si="2"/>
        <v>3298</v>
      </c>
    </row>
    <row r="30" spans="2:15" x14ac:dyDescent="0.35">
      <c r="B30" t="s">
        <v>32</v>
      </c>
      <c r="C30" s="1">
        <v>3</v>
      </c>
      <c r="D30" s="1">
        <v>3</v>
      </c>
      <c r="E30" s="1">
        <v>3</v>
      </c>
      <c r="F30" s="1">
        <v>3</v>
      </c>
      <c r="G30" s="1">
        <v>7</v>
      </c>
      <c r="H30" s="1">
        <v>13</v>
      </c>
      <c r="I30" s="1">
        <v>13</v>
      </c>
      <c r="J30" s="1"/>
      <c r="K30" s="1"/>
      <c r="L30" s="1"/>
      <c r="M30" s="1"/>
      <c r="N30" s="1"/>
      <c r="O30" s="1">
        <f t="shared" si="2"/>
        <v>45</v>
      </c>
    </row>
    <row r="31" spans="2:15" x14ac:dyDescent="0.35">
      <c r="B31" t="s">
        <v>33</v>
      </c>
      <c r="C31" s="1">
        <v>180</v>
      </c>
      <c r="D31" s="1">
        <v>180</v>
      </c>
      <c r="E31" s="1">
        <v>180</v>
      </c>
      <c r="F31" s="1">
        <v>180</v>
      </c>
      <c r="G31" s="1">
        <v>180</v>
      </c>
      <c r="H31" s="1">
        <v>180</v>
      </c>
      <c r="I31" s="1">
        <v>180</v>
      </c>
      <c r="J31" s="1">
        <v>180</v>
      </c>
      <c r="K31" s="1">
        <v>180</v>
      </c>
      <c r="L31" s="1">
        <v>180</v>
      </c>
      <c r="M31" s="1">
        <v>180</v>
      </c>
      <c r="N31" s="1">
        <v>180</v>
      </c>
      <c r="O31" s="1">
        <f t="shared" si="2"/>
        <v>2160</v>
      </c>
    </row>
    <row r="32" spans="2:15" x14ac:dyDescent="0.35">
      <c r="B32" t="s">
        <v>34</v>
      </c>
      <c r="C32" s="1"/>
      <c r="D32" s="1"/>
      <c r="E32" s="1">
        <v>117</v>
      </c>
      <c r="F32" s="1"/>
      <c r="G32" s="1"/>
      <c r="H32" s="1"/>
      <c r="I32" s="1"/>
      <c r="J32" s="1"/>
      <c r="K32" s="1"/>
      <c r="L32" s="1"/>
      <c r="M32" s="1"/>
      <c r="N32" s="1"/>
      <c r="O32" s="1">
        <f t="shared" si="2"/>
        <v>117</v>
      </c>
    </row>
    <row r="33" spans="2:15" x14ac:dyDescent="0.35">
      <c r="B33" t="s">
        <v>35</v>
      </c>
      <c r="C33" s="1"/>
      <c r="D33" s="1"/>
      <c r="E33" s="1"/>
      <c r="F33" s="1"/>
      <c r="G33" s="1"/>
      <c r="H33" s="1"/>
      <c r="I33" s="1">
        <v>480</v>
      </c>
      <c r="J33" s="1"/>
      <c r="K33" s="1"/>
      <c r="L33" s="1"/>
      <c r="M33" s="1"/>
      <c r="N33" s="1"/>
      <c r="O33" s="1">
        <f t="shared" si="2"/>
        <v>480</v>
      </c>
    </row>
    <row r="34" spans="2:15" x14ac:dyDescent="0.35">
      <c r="B34" t="s">
        <v>36</v>
      </c>
      <c r="C34" s="1"/>
      <c r="D34" s="1"/>
      <c r="E34" s="1"/>
      <c r="F34" s="1"/>
      <c r="G34" s="1"/>
      <c r="H34" s="1"/>
      <c r="I34" s="1"/>
      <c r="J34" s="1">
        <v>25</v>
      </c>
      <c r="K34" s="1">
        <v>25</v>
      </c>
      <c r="L34" s="1">
        <v>25</v>
      </c>
      <c r="M34" s="1">
        <v>25</v>
      </c>
      <c r="N34" s="1">
        <v>25</v>
      </c>
      <c r="O34" s="1">
        <f t="shared" si="2"/>
        <v>125</v>
      </c>
    </row>
    <row r="35" spans="2:15" x14ac:dyDescent="0.35">
      <c r="B35" t="s">
        <v>37</v>
      </c>
      <c r="C35" s="1"/>
      <c r="D35" s="1">
        <v>70</v>
      </c>
      <c r="E35" s="1">
        <v>350</v>
      </c>
      <c r="F35" s="1">
        <v>187</v>
      </c>
      <c r="G35" s="1"/>
      <c r="H35" s="1">
        <v>499</v>
      </c>
      <c r="I35" s="1">
        <v>86</v>
      </c>
      <c r="J35" s="1">
        <v>200</v>
      </c>
      <c r="K35" s="1">
        <v>200</v>
      </c>
      <c r="L35" s="1">
        <v>200</v>
      </c>
      <c r="M35" s="1">
        <v>200</v>
      </c>
      <c r="N35" s="1">
        <v>200</v>
      </c>
      <c r="O35" s="1">
        <f t="shared" si="2"/>
        <v>2192</v>
      </c>
    </row>
    <row r="36" spans="2:15" x14ac:dyDescent="0.35">
      <c r="B36" t="s">
        <v>38</v>
      </c>
      <c r="C36" s="1"/>
      <c r="D36" s="1"/>
      <c r="E36" s="1"/>
      <c r="F36" s="1"/>
      <c r="G36" s="1"/>
      <c r="H36" s="1">
        <v>2</v>
      </c>
      <c r="I36" s="1">
        <v>13</v>
      </c>
      <c r="J36" s="1">
        <v>20</v>
      </c>
      <c r="K36" s="1">
        <v>20</v>
      </c>
      <c r="L36" s="1">
        <v>20</v>
      </c>
      <c r="M36" s="1">
        <v>20</v>
      </c>
      <c r="N36" s="1">
        <v>20</v>
      </c>
      <c r="O36" s="1">
        <f t="shared" si="2"/>
        <v>115</v>
      </c>
    </row>
    <row r="37" spans="2:15" x14ac:dyDescent="0.35">
      <c r="B37" t="s">
        <v>39</v>
      </c>
      <c r="C37" s="1">
        <v>30</v>
      </c>
      <c r="D37" s="1">
        <v>410</v>
      </c>
      <c r="E37" s="1">
        <v>330</v>
      </c>
      <c r="F37" s="1">
        <v>30</v>
      </c>
      <c r="G37" s="1">
        <v>30</v>
      </c>
      <c r="H37" s="1">
        <v>30</v>
      </c>
      <c r="I37" s="1">
        <v>30</v>
      </c>
      <c r="J37" s="1">
        <v>30</v>
      </c>
      <c r="K37" s="1">
        <v>30</v>
      </c>
      <c r="L37" s="1">
        <v>30</v>
      </c>
      <c r="M37" s="1">
        <v>30</v>
      </c>
      <c r="N37" s="1">
        <v>30</v>
      </c>
      <c r="O37" s="1">
        <f t="shared" si="2"/>
        <v>1040</v>
      </c>
    </row>
    <row r="38" spans="2:15" x14ac:dyDescent="0.35">
      <c r="B38" t="s">
        <v>40</v>
      </c>
      <c r="C38" s="1"/>
      <c r="D38" s="1"/>
      <c r="E38" s="1"/>
      <c r="F38" s="1"/>
      <c r="G38" s="1"/>
      <c r="H38" s="1"/>
      <c r="I38" s="1"/>
      <c r="J38" s="1">
        <v>100</v>
      </c>
      <c r="K38" s="1">
        <v>100</v>
      </c>
      <c r="L38" s="1">
        <v>100</v>
      </c>
      <c r="M38" s="1">
        <v>100</v>
      </c>
      <c r="N38" s="1">
        <v>100</v>
      </c>
      <c r="O38" s="1">
        <f t="shared" si="2"/>
        <v>500</v>
      </c>
    </row>
    <row r="39" spans="2:15" x14ac:dyDescent="0.35">
      <c r="B39" t="s">
        <v>41</v>
      </c>
      <c r="C39" s="1">
        <v>112</v>
      </c>
      <c r="D39" s="1">
        <v>167</v>
      </c>
      <c r="E39" s="1">
        <v>240</v>
      </c>
      <c r="F39" s="1">
        <v>82</v>
      </c>
      <c r="G39" s="1">
        <v>101</v>
      </c>
      <c r="H39" s="1">
        <v>432</v>
      </c>
      <c r="I39" s="1"/>
      <c r="J39" s="1">
        <v>30</v>
      </c>
      <c r="K39" s="1">
        <v>30</v>
      </c>
      <c r="L39" s="1">
        <v>30</v>
      </c>
      <c r="M39" s="1">
        <v>30</v>
      </c>
      <c r="N39" s="1">
        <v>30</v>
      </c>
      <c r="O39" s="1">
        <f t="shared" si="2"/>
        <v>1284</v>
      </c>
    </row>
    <row r="40" spans="2:15" x14ac:dyDescent="0.35">
      <c r="B40" t="s">
        <v>42</v>
      </c>
      <c r="C40" s="1"/>
      <c r="D40" s="1"/>
      <c r="E40" s="1">
        <v>400</v>
      </c>
      <c r="F40" s="1">
        <v>400</v>
      </c>
      <c r="G40" s="1">
        <v>384</v>
      </c>
      <c r="H40" s="1">
        <v>504</v>
      </c>
      <c r="I40" s="1"/>
      <c r="J40" s="1">
        <v>100</v>
      </c>
      <c r="K40" s="1">
        <v>100</v>
      </c>
      <c r="L40" s="1">
        <v>100</v>
      </c>
      <c r="M40" s="1">
        <v>100</v>
      </c>
      <c r="N40" s="1">
        <v>100</v>
      </c>
      <c r="O40" s="1">
        <f t="shared" si="2"/>
        <v>2188</v>
      </c>
    </row>
    <row r="41" spans="2:15" x14ac:dyDescent="0.35">
      <c r="B41" t="s">
        <v>43</v>
      </c>
      <c r="C41" s="1">
        <v>15</v>
      </c>
      <c r="D41" s="1">
        <v>18</v>
      </c>
      <c r="E41" s="1">
        <v>15</v>
      </c>
      <c r="F41" s="1"/>
      <c r="G41" s="1">
        <v>15</v>
      </c>
      <c r="H41" s="1"/>
      <c r="I41" s="1">
        <v>28</v>
      </c>
      <c r="J41" s="1">
        <v>50</v>
      </c>
      <c r="K41" s="1">
        <v>50</v>
      </c>
      <c r="L41" s="1">
        <v>50</v>
      </c>
      <c r="M41" s="1">
        <v>50</v>
      </c>
      <c r="N41" s="1">
        <v>50</v>
      </c>
      <c r="O41" s="1">
        <f t="shared" si="2"/>
        <v>341</v>
      </c>
    </row>
    <row r="42" spans="2:15" x14ac:dyDescent="0.35">
      <c r="B42" t="s">
        <v>44</v>
      </c>
      <c r="C42" s="1"/>
      <c r="D42" s="1"/>
      <c r="E42" s="1"/>
      <c r="F42" s="1"/>
      <c r="G42" s="1">
        <v>845</v>
      </c>
      <c r="H42" s="1">
        <v>50</v>
      </c>
      <c r="I42" s="1"/>
      <c r="J42" s="1"/>
      <c r="K42" s="1"/>
      <c r="L42" s="1"/>
      <c r="M42" s="1">
        <v>25</v>
      </c>
      <c r="N42" s="1"/>
      <c r="O42" s="1">
        <f t="shared" si="2"/>
        <v>920</v>
      </c>
    </row>
    <row r="43" spans="2:15" x14ac:dyDescent="0.35">
      <c r="B43" t="s">
        <v>45</v>
      </c>
      <c r="C43" s="1">
        <v>391</v>
      </c>
      <c r="D43" s="1">
        <v>350</v>
      </c>
      <c r="E43" s="1">
        <v>342</v>
      </c>
      <c r="F43" s="1">
        <v>604</v>
      </c>
      <c r="G43" s="1">
        <v>368</v>
      </c>
      <c r="H43" s="1">
        <v>889</v>
      </c>
      <c r="I43" s="1">
        <v>442</v>
      </c>
      <c r="J43" s="1">
        <v>375</v>
      </c>
      <c r="K43" s="1">
        <v>375</v>
      </c>
      <c r="L43" s="1">
        <v>375</v>
      </c>
      <c r="M43" s="1">
        <v>375</v>
      </c>
      <c r="N43" s="1">
        <v>375</v>
      </c>
      <c r="O43" s="1">
        <f t="shared" si="2"/>
        <v>5261</v>
      </c>
    </row>
    <row r="44" spans="2:15" x14ac:dyDescent="0.35">
      <c r="B44" t="s">
        <v>46</v>
      </c>
      <c r="C44" s="1">
        <v>66</v>
      </c>
      <c r="D44" s="1"/>
      <c r="E44" s="1"/>
      <c r="F44" s="1">
        <v>63</v>
      </c>
      <c r="G44" s="1"/>
      <c r="H44" s="1">
        <v>105</v>
      </c>
      <c r="I44" s="1"/>
      <c r="J44" s="1"/>
      <c r="K44" s="1"/>
      <c r="L44" s="1"/>
      <c r="M44" s="1"/>
      <c r="N44" s="1"/>
      <c r="O44" s="1">
        <f t="shared" si="2"/>
        <v>234</v>
      </c>
    </row>
    <row r="45" spans="2:15" x14ac:dyDescent="0.35">
      <c r="B45" t="s">
        <v>47</v>
      </c>
      <c r="C45" s="1"/>
      <c r="D45" s="1"/>
      <c r="E45" s="1">
        <v>12</v>
      </c>
      <c r="F45" s="1"/>
      <c r="G45" s="1"/>
      <c r="H45" s="1">
        <v>12</v>
      </c>
      <c r="I45" s="1"/>
      <c r="J45" s="1">
        <v>12</v>
      </c>
      <c r="K45" s="1">
        <v>12</v>
      </c>
      <c r="L45" s="1">
        <v>12</v>
      </c>
      <c r="M45" s="1">
        <v>12</v>
      </c>
      <c r="N45" s="1">
        <v>12</v>
      </c>
      <c r="O45" s="1">
        <f t="shared" si="2"/>
        <v>84</v>
      </c>
    </row>
    <row r="46" spans="2:15" x14ac:dyDescent="0.3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35">
      <c r="C47" s="4">
        <f>SUM(C23:C46)</f>
        <v>13471</v>
      </c>
      <c r="D47" s="4">
        <f t="shared" ref="D47:O47" si="3">SUM(D23:D46)</f>
        <v>11728</v>
      </c>
      <c r="E47" s="4">
        <f t="shared" si="3"/>
        <v>10703</v>
      </c>
      <c r="F47" s="4">
        <f t="shared" si="3"/>
        <v>9651</v>
      </c>
      <c r="G47" s="4">
        <f t="shared" si="3"/>
        <v>10961</v>
      </c>
      <c r="H47" s="4">
        <f t="shared" si="3"/>
        <v>13335</v>
      </c>
      <c r="I47" s="4">
        <f t="shared" si="3"/>
        <v>10678</v>
      </c>
      <c r="J47" s="4">
        <f t="shared" si="3"/>
        <v>11172</v>
      </c>
      <c r="K47" s="4">
        <f t="shared" si="3"/>
        <v>11172</v>
      </c>
      <c r="L47" s="4">
        <f t="shared" si="3"/>
        <v>12672</v>
      </c>
      <c r="M47" s="4">
        <f t="shared" si="3"/>
        <v>11197</v>
      </c>
      <c r="N47" s="4">
        <f t="shared" si="3"/>
        <v>11172</v>
      </c>
      <c r="O47" s="4">
        <f t="shared" si="3"/>
        <v>137912</v>
      </c>
    </row>
    <row r="48" spans="2:15" x14ac:dyDescent="0.3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ht="15" thickBot="1" x14ac:dyDescent="0.4">
      <c r="C50" s="5">
        <f>C18-C47</f>
        <v>4889</v>
      </c>
      <c r="D50" s="5">
        <f t="shared" ref="D50:O50" si="4">D18-D47</f>
        <v>923</v>
      </c>
      <c r="E50" s="5">
        <f t="shared" si="4"/>
        <v>1854</v>
      </c>
      <c r="F50" s="5">
        <f t="shared" si="4"/>
        <v>2908</v>
      </c>
      <c r="G50" s="5">
        <f t="shared" si="4"/>
        <v>1606</v>
      </c>
      <c r="H50" s="5">
        <f t="shared" si="4"/>
        <v>-769</v>
      </c>
      <c r="I50" s="5">
        <f t="shared" si="4"/>
        <v>1892</v>
      </c>
      <c r="J50" s="5">
        <f t="shared" si="4"/>
        <v>1978</v>
      </c>
      <c r="K50" s="5">
        <f t="shared" si="4"/>
        <v>1978</v>
      </c>
      <c r="L50" s="5">
        <f t="shared" si="4"/>
        <v>478</v>
      </c>
      <c r="M50" s="5">
        <f t="shared" si="4"/>
        <v>1953</v>
      </c>
      <c r="N50" s="5">
        <f t="shared" si="4"/>
        <v>1978</v>
      </c>
      <c r="O50" s="5">
        <f t="shared" si="4"/>
        <v>21668</v>
      </c>
    </row>
    <row r="51" spans="3:15" ht="15" thickTop="1" x14ac:dyDescent="0.35"/>
  </sheetData>
  <mergeCells count="1">
    <mergeCell ref="C8:K8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98"/>
  <sheetViews>
    <sheetView tabSelected="1" topLeftCell="J70" zoomScale="63" zoomScaleNormal="93" workbookViewId="0">
      <selection activeCell="S93" sqref="S93"/>
    </sheetView>
  </sheetViews>
  <sheetFormatPr defaultRowHeight="14.5" x14ac:dyDescent="0.35"/>
  <cols>
    <col min="1" max="1" width="3.54296875" customWidth="1"/>
    <col min="2" max="2" width="40" customWidth="1"/>
    <col min="3" max="14" width="12.54296875" customWidth="1"/>
    <col min="15" max="15" width="3.26953125" customWidth="1"/>
    <col min="16" max="16" width="13.7265625" bestFit="1" customWidth="1"/>
  </cols>
  <sheetData>
    <row r="2" spans="2:17" ht="18.5" x14ac:dyDescent="0.45">
      <c r="B2" s="12" t="s">
        <v>115</v>
      </c>
      <c r="C2" s="2"/>
      <c r="D2" s="2"/>
      <c r="E2" s="2"/>
    </row>
    <row r="3" spans="2:17" ht="18.5" x14ac:dyDescent="0.45">
      <c r="B3" s="12" t="s">
        <v>95</v>
      </c>
      <c r="C3" s="2"/>
      <c r="D3" s="2"/>
      <c r="E3" s="2"/>
    </row>
    <row r="5" spans="2:17" x14ac:dyDescent="0.35">
      <c r="B5" s="2" t="s">
        <v>1</v>
      </c>
    </row>
    <row r="7" spans="2:17" x14ac:dyDescent="0.35">
      <c r="C7" s="36">
        <v>2026</v>
      </c>
      <c r="D7" s="37"/>
      <c r="E7" s="37"/>
      <c r="F7" s="37"/>
      <c r="G7" s="37"/>
      <c r="H7" s="37"/>
      <c r="I7" s="37"/>
      <c r="J7" s="37"/>
      <c r="K7" s="38"/>
      <c r="L7" s="36">
        <v>2027</v>
      </c>
      <c r="M7" s="37"/>
      <c r="N7" s="38"/>
      <c r="O7" s="2"/>
      <c r="P7" s="2"/>
      <c r="Q7" s="2"/>
    </row>
    <row r="8" spans="2:17" x14ac:dyDescent="0.35">
      <c r="C8" s="15" t="s">
        <v>3</v>
      </c>
      <c r="D8" s="6" t="s">
        <v>2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16" t="s">
        <v>10</v>
      </c>
      <c r="L8" s="15" t="s">
        <v>11</v>
      </c>
      <c r="M8" s="6" t="s">
        <v>12</v>
      </c>
      <c r="N8" s="16" t="s">
        <v>13</v>
      </c>
      <c r="O8" s="6"/>
      <c r="P8" s="6" t="s">
        <v>14</v>
      </c>
      <c r="Q8" s="23" t="s">
        <v>92</v>
      </c>
    </row>
    <row r="9" spans="2:17" x14ac:dyDescent="0.35">
      <c r="C9" s="17" t="s">
        <v>86</v>
      </c>
      <c r="D9" s="18" t="s">
        <v>86</v>
      </c>
      <c r="E9" s="18" t="s">
        <v>86</v>
      </c>
      <c r="F9" s="18" t="s">
        <v>86</v>
      </c>
      <c r="G9" s="18" t="s">
        <v>86</v>
      </c>
      <c r="H9" s="18" t="s">
        <v>86</v>
      </c>
      <c r="I9" s="18" t="s">
        <v>86</v>
      </c>
      <c r="J9" s="19" t="s">
        <v>86</v>
      </c>
      <c r="K9" s="20" t="s">
        <v>86</v>
      </c>
      <c r="L9" s="21" t="s">
        <v>86</v>
      </c>
      <c r="M9" s="19" t="s">
        <v>86</v>
      </c>
      <c r="N9" s="20" t="s">
        <v>86</v>
      </c>
      <c r="O9" s="8"/>
      <c r="P9" s="8" t="s">
        <v>86</v>
      </c>
      <c r="Q9" s="8" t="s">
        <v>22</v>
      </c>
    </row>
    <row r="10" spans="2:17" x14ac:dyDescent="0.35">
      <c r="C10" s="6" t="s">
        <v>81</v>
      </c>
      <c r="D10" s="6" t="s">
        <v>81</v>
      </c>
      <c r="E10" s="6" t="s">
        <v>81</v>
      </c>
      <c r="F10" s="6" t="s">
        <v>81</v>
      </c>
      <c r="G10" s="6" t="s">
        <v>81</v>
      </c>
      <c r="H10" s="6" t="s">
        <v>81</v>
      </c>
      <c r="I10" s="6" t="s">
        <v>81</v>
      </c>
      <c r="J10" s="6" t="s">
        <v>81</v>
      </c>
      <c r="K10" s="6" t="s">
        <v>81</v>
      </c>
      <c r="L10" s="6" t="s">
        <v>81</v>
      </c>
      <c r="M10" s="6" t="s">
        <v>81</v>
      </c>
      <c r="N10" s="6" t="s">
        <v>81</v>
      </c>
      <c r="O10" s="6"/>
      <c r="P10" s="6" t="s">
        <v>81</v>
      </c>
      <c r="Q10" s="6" t="s">
        <v>81</v>
      </c>
    </row>
    <row r="11" spans="2:17" x14ac:dyDescent="0.35">
      <c r="B11" s="2" t="s">
        <v>15</v>
      </c>
    </row>
    <row r="13" spans="2:17" x14ac:dyDescent="0.35">
      <c r="B13" s="14" t="s">
        <v>16</v>
      </c>
      <c r="C13" s="29">
        <v>10816.66</v>
      </c>
      <c r="D13" s="29">
        <v>10816.66</v>
      </c>
      <c r="E13" s="29">
        <v>10816.66</v>
      </c>
      <c r="F13" s="29">
        <v>10816.66</v>
      </c>
      <c r="G13" s="29">
        <v>10816.67</v>
      </c>
      <c r="H13" s="29">
        <v>10816.67</v>
      </c>
      <c r="I13" s="29">
        <v>10816.67</v>
      </c>
      <c r="J13" s="29">
        <v>10816.67</v>
      </c>
      <c r="K13" s="29">
        <v>10816.67</v>
      </c>
      <c r="L13" s="29">
        <v>10816.67</v>
      </c>
      <c r="M13" s="29">
        <v>10816.67</v>
      </c>
      <c r="N13" s="29">
        <v>10816.67</v>
      </c>
      <c r="O13" s="9"/>
      <c r="P13" s="29">
        <v>129800</v>
      </c>
      <c r="Q13" s="13" t="s">
        <v>93</v>
      </c>
    </row>
    <row r="14" spans="2:17" x14ac:dyDescent="0.35">
      <c r="B14" s="14" t="s">
        <v>17</v>
      </c>
      <c r="C14" s="29">
        <v>452.84</v>
      </c>
      <c r="D14" s="29">
        <v>452.84</v>
      </c>
      <c r="E14" s="29">
        <v>452.84</v>
      </c>
      <c r="F14" s="29">
        <v>452.84</v>
      </c>
      <c r="G14" s="29">
        <v>452.84</v>
      </c>
      <c r="H14" s="29">
        <v>452.84</v>
      </c>
      <c r="I14" s="29">
        <v>452.84</v>
      </c>
      <c r="J14" s="29">
        <v>452.84</v>
      </c>
      <c r="K14" s="29">
        <v>452.84</v>
      </c>
      <c r="L14" s="29">
        <v>452.84</v>
      </c>
      <c r="M14" s="29">
        <v>452.84</v>
      </c>
      <c r="N14" s="29">
        <v>452.85</v>
      </c>
      <c r="O14" s="9"/>
      <c r="P14" s="29">
        <v>5434.09</v>
      </c>
      <c r="Q14" s="13" t="s">
        <v>93</v>
      </c>
    </row>
    <row r="15" spans="2:17" x14ac:dyDescent="0.35">
      <c r="B15" t="s">
        <v>18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9"/>
      <c r="P15" s="1">
        <f t="shared" ref="P15:P18" si="0">SUM(C15:N15)</f>
        <v>0</v>
      </c>
      <c r="Q15" s="13" t="s">
        <v>93</v>
      </c>
    </row>
    <row r="16" spans="2:17" x14ac:dyDescent="0.35">
      <c r="B16" t="s">
        <v>19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9"/>
      <c r="P16" s="1">
        <f t="shared" si="0"/>
        <v>0</v>
      </c>
      <c r="Q16" s="13" t="s">
        <v>93</v>
      </c>
    </row>
    <row r="17" spans="2:17" ht="13.5" customHeight="1" x14ac:dyDescent="0.35">
      <c r="B17" t="s">
        <v>20</v>
      </c>
      <c r="C17" s="29">
        <v>29.16</v>
      </c>
      <c r="D17" s="29">
        <v>29.16</v>
      </c>
      <c r="E17" s="29">
        <v>29.16</v>
      </c>
      <c r="F17" s="29">
        <v>29.16</v>
      </c>
      <c r="G17" s="29">
        <v>29.17</v>
      </c>
      <c r="H17" s="29">
        <v>29.17</v>
      </c>
      <c r="I17" s="29">
        <v>29.17</v>
      </c>
      <c r="J17" s="29">
        <v>29.17</v>
      </c>
      <c r="K17" s="29">
        <v>29.17</v>
      </c>
      <c r="L17" s="29">
        <v>29.17</v>
      </c>
      <c r="M17" s="29">
        <v>29.17</v>
      </c>
      <c r="N17" s="29">
        <v>29.17</v>
      </c>
      <c r="O17" s="9"/>
      <c r="P17" s="29">
        <v>350</v>
      </c>
      <c r="Q17" s="13" t="s">
        <v>93</v>
      </c>
    </row>
    <row r="18" spans="2:17" ht="13.5" customHeight="1" x14ac:dyDescent="0.35">
      <c r="B18" s="14" t="s">
        <v>96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9"/>
      <c r="P18" s="1">
        <f t="shared" si="0"/>
        <v>0</v>
      </c>
      <c r="Q18" s="13" t="s">
        <v>93</v>
      </c>
    </row>
    <row r="19" spans="2:17" ht="13.5" customHeight="1" x14ac:dyDescent="0.35">
      <c r="B19" s="14" t="s">
        <v>97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"/>
      <c r="P19" s="1"/>
      <c r="Q19" s="13" t="s">
        <v>93</v>
      </c>
    </row>
    <row r="20" spans="2:17" x14ac:dyDescent="0.35">
      <c r="B20" s="23" t="s">
        <v>116</v>
      </c>
      <c r="C20" s="30">
        <f>SUM(C13:C19)</f>
        <v>11298.66</v>
      </c>
      <c r="D20" s="30">
        <f t="shared" ref="D20:N20" si="1">SUM(D13:D19)</f>
        <v>11298.66</v>
      </c>
      <c r="E20" s="30">
        <f t="shared" si="1"/>
        <v>11298.66</v>
      </c>
      <c r="F20" s="30">
        <f t="shared" si="1"/>
        <v>11298.66</v>
      </c>
      <c r="G20" s="30">
        <f t="shared" si="1"/>
        <v>11298.68</v>
      </c>
      <c r="H20" s="30">
        <f t="shared" si="1"/>
        <v>11298.68</v>
      </c>
      <c r="I20" s="30">
        <f t="shared" si="1"/>
        <v>11298.68</v>
      </c>
      <c r="J20" s="30">
        <f t="shared" si="1"/>
        <v>11298.68</v>
      </c>
      <c r="K20" s="30">
        <f t="shared" si="1"/>
        <v>11298.68</v>
      </c>
      <c r="L20" s="30">
        <f t="shared" si="1"/>
        <v>11298.68</v>
      </c>
      <c r="M20" s="30">
        <f t="shared" si="1"/>
        <v>11298.68</v>
      </c>
      <c r="N20" s="30">
        <f t="shared" si="1"/>
        <v>11298.69</v>
      </c>
      <c r="O20" s="10"/>
      <c r="P20" s="30">
        <f>SUM(P13:P19)</f>
        <v>135584.09</v>
      </c>
      <c r="Q20" s="3" t="s">
        <v>94</v>
      </c>
    </row>
    <row r="21" spans="2:17" x14ac:dyDescent="0.3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9"/>
      <c r="P21" s="1"/>
      <c r="Q21" s="13"/>
    </row>
    <row r="22" spans="2:17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9"/>
      <c r="P22" s="1"/>
      <c r="Q22" s="13"/>
    </row>
    <row r="23" spans="2:17" x14ac:dyDescent="0.35">
      <c r="B23" s="2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9"/>
      <c r="P23" s="1"/>
      <c r="Q23" s="13"/>
    </row>
    <row r="24" spans="2:17" x14ac:dyDescent="0.35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/>
      <c r="P24" s="1"/>
      <c r="Q24" s="13"/>
    </row>
    <row r="25" spans="2:17" x14ac:dyDescent="0.35">
      <c r="B25" s="2" t="s">
        <v>48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"/>
      <c r="P25" s="1"/>
      <c r="Q25" s="13"/>
    </row>
    <row r="26" spans="2:17" x14ac:dyDescent="0.35">
      <c r="B26" s="14" t="s">
        <v>24</v>
      </c>
      <c r="C26" s="29">
        <v>8333.33</v>
      </c>
      <c r="D26" s="29">
        <v>8333.33</v>
      </c>
      <c r="E26" s="29">
        <v>8333.33</v>
      </c>
      <c r="F26" s="29">
        <v>8333.33</v>
      </c>
      <c r="G26" s="29">
        <v>8333.34</v>
      </c>
      <c r="H26" s="29">
        <v>8333.34</v>
      </c>
      <c r="I26" s="29">
        <v>8333.34</v>
      </c>
      <c r="J26" s="29">
        <v>8333.34</v>
      </c>
      <c r="K26" s="29">
        <v>8333.34</v>
      </c>
      <c r="L26" s="29">
        <v>8333.34</v>
      </c>
      <c r="M26" s="29">
        <v>8333.34</v>
      </c>
      <c r="N26" s="29">
        <v>8333.34</v>
      </c>
      <c r="O26" s="9"/>
      <c r="P26" s="29">
        <v>100000</v>
      </c>
      <c r="Q26" s="13" t="s">
        <v>93</v>
      </c>
    </row>
    <row r="27" spans="2:17" x14ac:dyDescent="0.35">
      <c r="B27" s="14" t="s">
        <v>98</v>
      </c>
      <c r="C27" s="29">
        <v>1250</v>
      </c>
      <c r="D27" s="29">
        <v>1250</v>
      </c>
      <c r="E27" s="29">
        <v>1250</v>
      </c>
      <c r="F27" s="29">
        <v>1250</v>
      </c>
      <c r="G27" s="29">
        <v>1250</v>
      </c>
      <c r="H27" s="29">
        <v>1250</v>
      </c>
      <c r="I27" s="29">
        <v>1250</v>
      </c>
      <c r="J27" s="29">
        <v>1250</v>
      </c>
      <c r="K27" s="29">
        <v>1250</v>
      </c>
      <c r="L27" s="29">
        <v>1250</v>
      </c>
      <c r="M27" s="29">
        <v>1250</v>
      </c>
      <c r="N27" s="29">
        <v>1250</v>
      </c>
      <c r="O27" s="9"/>
      <c r="P27" s="29">
        <v>15000</v>
      </c>
      <c r="Q27" s="13" t="s">
        <v>93</v>
      </c>
    </row>
    <row r="28" spans="2:17" x14ac:dyDescent="0.35">
      <c r="B28" s="14" t="s">
        <v>99</v>
      </c>
      <c r="C28" s="29">
        <v>333.33</v>
      </c>
      <c r="D28" s="29">
        <v>333.33</v>
      </c>
      <c r="E28" s="29">
        <v>333.33</v>
      </c>
      <c r="F28" s="29">
        <v>333.33</v>
      </c>
      <c r="G28" s="29">
        <v>333.33</v>
      </c>
      <c r="H28" s="29">
        <v>333.33</v>
      </c>
      <c r="I28" s="29">
        <v>333.33</v>
      </c>
      <c r="J28" s="29">
        <v>333.33</v>
      </c>
      <c r="K28" s="29">
        <v>333.34</v>
      </c>
      <c r="L28" s="29">
        <v>333.34</v>
      </c>
      <c r="M28" s="29">
        <v>333.34</v>
      </c>
      <c r="N28" s="29">
        <v>333.34</v>
      </c>
      <c r="O28" s="9"/>
      <c r="P28" s="29">
        <v>4000</v>
      </c>
      <c r="Q28" s="13" t="s">
        <v>93</v>
      </c>
    </row>
    <row r="29" spans="2:17" x14ac:dyDescent="0.35">
      <c r="B29" s="14" t="s">
        <v>25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9"/>
      <c r="P29" s="1">
        <f t="shared" ref="P29:P68" si="2">SUM(C29:N29)</f>
        <v>0</v>
      </c>
      <c r="Q29" s="13" t="s">
        <v>93</v>
      </c>
    </row>
    <row r="30" spans="2:17" x14ac:dyDescent="0.35">
      <c r="B30" s="14" t="s">
        <v>26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 t="s">
        <v>129</v>
      </c>
      <c r="L30" s="29">
        <v>0</v>
      </c>
      <c r="M30" s="29">
        <v>0</v>
      </c>
      <c r="N30" s="29">
        <v>0</v>
      </c>
      <c r="O30" s="9"/>
      <c r="P30" s="1">
        <f t="shared" si="2"/>
        <v>0</v>
      </c>
      <c r="Q30" s="13" t="s">
        <v>93</v>
      </c>
    </row>
    <row r="31" spans="2:17" x14ac:dyDescent="0.35">
      <c r="B31" s="14" t="s">
        <v>27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9"/>
      <c r="P31" s="1">
        <f t="shared" si="2"/>
        <v>0</v>
      </c>
      <c r="Q31" s="13" t="s">
        <v>93</v>
      </c>
    </row>
    <row r="32" spans="2:17" x14ac:dyDescent="0.35">
      <c r="B32" s="14" t="s">
        <v>33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9"/>
      <c r="P32" s="1">
        <f>SUM(C32:N32)</f>
        <v>0</v>
      </c>
      <c r="Q32" s="13" t="s">
        <v>93</v>
      </c>
    </row>
    <row r="33" spans="2:17" x14ac:dyDescent="0.35">
      <c r="B33" s="14" t="s">
        <v>44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9"/>
      <c r="P33" s="1">
        <f>SUM(C33:N33)</f>
        <v>0</v>
      </c>
      <c r="Q33" s="13" t="s">
        <v>93</v>
      </c>
    </row>
    <row r="34" spans="2:17" x14ac:dyDescent="0.35">
      <c r="B34" s="22" t="s">
        <v>117</v>
      </c>
      <c r="C34" s="30">
        <f>SUM(C26:C33)</f>
        <v>9916.66</v>
      </c>
      <c r="D34" s="30">
        <f t="shared" ref="D34:N34" si="3">SUM(D26:D33)</f>
        <v>9916.66</v>
      </c>
      <c r="E34" s="30">
        <f t="shared" si="3"/>
        <v>9916.66</v>
      </c>
      <c r="F34" s="30">
        <f t="shared" si="3"/>
        <v>9916.66</v>
      </c>
      <c r="G34" s="30">
        <f t="shared" si="3"/>
        <v>9916.67</v>
      </c>
      <c r="H34" s="30">
        <f t="shared" si="3"/>
        <v>9916.67</v>
      </c>
      <c r="I34" s="30">
        <f t="shared" si="3"/>
        <v>9916.67</v>
      </c>
      <c r="J34" s="30">
        <f t="shared" si="3"/>
        <v>9916.67</v>
      </c>
      <c r="K34" s="30">
        <f t="shared" si="3"/>
        <v>9916.68</v>
      </c>
      <c r="L34" s="30">
        <f t="shared" si="3"/>
        <v>9916.68</v>
      </c>
      <c r="M34" s="30">
        <f t="shared" si="3"/>
        <v>9916.68</v>
      </c>
      <c r="N34" s="30">
        <f t="shared" si="3"/>
        <v>9916.68</v>
      </c>
      <c r="O34" s="10"/>
      <c r="P34" s="30">
        <f>SUM(P26:P33)</f>
        <v>119000</v>
      </c>
      <c r="Q34" s="13" t="s">
        <v>93</v>
      </c>
    </row>
    <row r="35" spans="2:17" x14ac:dyDescent="0.35">
      <c r="B35" s="2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</row>
    <row r="36" spans="2:17" x14ac:dyDescent="0.35">
      <c r="B36" s="24" t="s">
        <v>87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</row>
    <row r="37" spans="2:17" x14ac:dyDescent="0.35">
      <c r="B37" s="14" t="s">
        <v>100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10"/>
      <c r="P37" s="1">
        <f t="shared" ref="P37:P43" si="4">SUM(C37:N37)</f>
        <v>0</v>
      </c>
      <c r="Q37" s="13" t="s">
        <v>93</v>
      </c>
    </row>
    <row r="38" spans="2:17" x14ac:dyDescent="0.35">
      <c r="B38" s="14" t="s">
        <v>101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10"/>
      <c r="P38" s="1">
        <f t="shared" si="4"/>
        <v>0</v>
      </c>
      <c r="Q38" s="13" t="s">
        <v>93</v>
      </c>
    </row>
    <row r="39" spans="2:17" x14ac:dyDescent="0.35">
      <c r="B39" s="14" t="s">
        <v>102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10"/>
      <c r="P39" s="1">
        <f t="shared" si="4"/>
        <v>0</v>
      </c>
      <c r="Q39" s="13" t="s">
        <v>93</v>
      </c>
    </row>
    <row r="40" spans="2:17" x14ac:dyDescent="0.35">
      <c r="B40" t="s">
        <v>103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10"/>
      <c r="P40" s="1">
        <f t="shared" si="4"/>
        <v>0</v>
      </c>
      <c r="Q40" s="13" t="s">
        <v>93</v>
      </c>
    </row>
    <row r="41" spans="2:17" x14ac:dyDescent="0.35">
      <c r="B41" s="14" t="s">
        <v>104</v>
      </c>
      <c r="C41" s="29">
        <v>83.33</v>
      </c>
      <c r="D41" s="29">
        <v>83.33</v>
      </c>
      <c r="E41" s="29">
        <v>83.33</v>
      </c>
      <c r="F41" s="29">
        <v>83.33</v>
      </c>
      <c r="G41" s="29">
        <v>83.33</v>
      </c>
      <c r="H41" s="29">
        <v>83.33</v>
      </c>
      <c r="I41" s="29">
        <v>83.33</v>
      </c>
      <c r="J41" s="29">
        <v>83.33</v>
      </c>
      <c r="K41" s="29">
        <v>83.34</v>
      </c>
      <c r="L41" s="29">
        <v>83.34</v>
      </c>
      <c r="M41" s="29">
        <v>83.34</v>
      </c>
      <c r="N41" s="29">
        <v>83.34</v>
      </c>
      <c r="O41" s="10"/>
      <c r="P41" s="29">
        <v>1000</v>
      </c>
      <c r="Q41" s="13" t="s">
        <v>93</v>
      </c>
    </row>
    <row r="42" spans="2:17" x14ac:dyDescent="0.35">
      <c r="B42" s="14" t="s">
        <v>105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10"/>
      <c r="P42" s="1">
        <f t="shared" si="4"/>
        <v>0</v>
      </c>
      <c r="Q42" s="13" t="s">
        <v>93</v>
      </c>
    </row>
    <row r="43" spans="2:17" x14ac:dyDescent="0.35">
      <c r="B43" s="14" t="s">
        <v>106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10"/>
      <c r="P43" s="1">
        <f t="shared" si="4"/>
        <v>0</v>
      </c>
      <c r="Q43" s="13" t="s">
        <v>93</v>
      </c>
    </row>
    <row r="44" spans="2:17" x14ac:dyDescent="0.35">
      <c r="B44" s="22" t="s">
        <v>118</v>
      </c>
      <c r="C44" s="30">
        <f>SUM(C37:C43)</f>
        <v>83.33</v>
      </c>
      <c r="D44" s="30">
        <f t="shared" ref="D44:N44" si="5">SUM(D37:D43)</f>
        <v>83.33</v>
      </c>
      <c r="E44" s="30">
        <f t="shared" si="5"/>
        <v>83.33</v>
      </c>
      <c r="F44" s="30">
        <f t="shared" si="5"/>
        <v>83.33</v>
      </c>
      <c r="G44" s="30">
        <f t="shared" si="5"/>
        <v>83.33</v>
      </c>
      <c r="H44" s="30">
        <f t="shared" si="5"/>
        <v>83.33</v>
      </c>
      <c r="I44" s="30">
        <f t="shared" si="5"/>
        <v>83.33</v>
      </c>
      <c r="J44" s="30">
        <f t="shared" si="5"/>
        <v>83.33</v>
      </c>
      <c r="K44" s="30">
        <f t="shared" si="5"/>
        <v>83.34</v>
      </c>
      <c r="L44" s="30">
        <f t="shared" si="5"/>
        <v>83.34</v>
      </c>
      <c r="M44" s="30">
        <f t="shared" si="5"/>
        <v>83.34</v>
      </c>
      <c r="N44" s="30">
        <f t="shared" si="5"/>
        <v>83.34</v>
      </c>
      <c r="O44" s="10"/>
      <c r="P44" s="30">
        <f>SUM(P37:P43)</f>
        <v>1000</v>
      </c>
      <c r="Q44" s="13" t="s">
        <v>93</v>
      </c>
    </row>
    <row r="45" spans="2:17" x14ac:dyDescent="0.35">
      <c r="B45" s="2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3"/>
    </row>
    <row r="46" spans="2:17" x14ac:dyDescent="0.35">
      <c r="B46" s="2" t="s">
        <v>49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9"/>
      <c r="P46" s="1"/>
      <c r="Q46" s="13"/>
    </row>
    <row r="47" spans="2:17" x14ac:dyDescent="0.35">
      <c r="B47" t="s">
        <v>107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9"/>
      <c r="P47" s="1">
        <f>SUM(C47:N47)</f>
        <v>0</v>
      </c>
      <c r="Q47" s="13" t="s">
        <v>93</v>
      </c>
    </row>
    <row r="48" spans="2:17" x14ac:dyDescent="0.35">
      <c r="B48" t="s">
        <v>41</v>
      </c>
      <c r="C48" s="29">
        <v>62.5</v>
      </c>
      <c r="D48" s="29">
        <v>62.5</v>
      </c>
      <c r="E48" s="29">
        <v>62.5</v>
      </c>
      <c r="F48" s="29">
        <v>62.5</v>
      </c>
      <c r="G48" s="29">
        <v>62.5</v>
      </c>
      <c r="H48" s="29">
        <v>62.5</v>
      </c>
      <c r="I48" s="29">
        <v>62.5</v>
      </c>
      <c r="J48" s="29">
        <v>62.5</v>
      </c>
      <c r="K48" s="29">
        <v>62.5</v>
      </c>
      <c r="L48" s="29">
        <v>62.5</v>
      </c>
      <c r="M48" s="29">
        <v>62.5</v>
      </c>
      <c r="N48" s="29">
        <v>62.5</v>
      </c>
      <c r="O48" s="9"/>
      <c r="P48" s="29">
        <v>750</v>
      </c>
      <c r="Q48" s="13" t="s">
        <v>93</v>
      </c>
    </row>
    <row r="49" spans="2:17" x14ac:dyDescent="0.35">
      <c r="B49" t="s">
        <v>42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9"/>
      <c r="P49" s="1">
        <f>SUM(C49:N49)</f>
        <v>0</v>
      </c>
      <c r="Q49" s="13" t="s">
        <v>93</v>
      </c>
    </row>
    <row r="50" spans="2:17" x14ac:dyDescent="0.35">
      <c r="B50" t="s">
        <v>125</v>
      </c>
      <c r="C50" s="29">
        <v>550</v>
      </c>
      <c r="D50" s="29">
        <v>550</v>
      </c>
      <c r="E50" s="29">
        <v>550</v>
      </c>
      <c r="F50" s="29">
        <v>550</v>
      </c>
      <c r="G50" s="29">
        <v>550</v>
      </c>
      <c r="H50" s="29">
        <v>550</v>
      </c>
      <c r="I50" s="29">
        <v>550</v>
      </c>
      <c r="J50" s="29">
        <v>550</v>
      </c>
      <c r="K50" s="29">
        <v>550</v>
      </c>
      <c r="L50" s="29">
        <v>550</v>
      </c>
      <c r="M50" s="29">
        <v>550</v>
      </c>
      <c r="N50" s="29">
        <v>550</v>
      </c>
      <c r="O50" s="9"/>
      <c r="P50" s="29">
        <v>6600</v>
      </c>
      <c r="Q50" s="13" t="s">
        <v>93</v>
      </c>
    </row>
    <row r="51" spans="2:17" x14ac:dyDescent="0.35">
      <c r="B51" t="s">
        <v>126</v>
      </c>
      <c r="C51" s="29">
        <v>225</v>
      </c>
      <c r="D51" s="29">
        <v>225</v>
      </c>
      <c r="E51" s="29">
        <v>225</v>
      </c>
      <c r="F51" s="29">
        <v>225</v>
      </c>
      <c r="G51" s="29">
        <v>225</v>
      </c>
      <c r="H51" s="29">
        <v>225</v>
      </c>
      <c r="I51" s="29">
        <v>225</v>
      </c>
      <c r="J51" s="29">
        <v>225</v>
      </c>
      <c r="K51" s="29">
        <v>225</v>
      </c>
      <c r="L51" s="29">
        <v>225</v>
      </c>
      <c r="M51" s="29">
        <v>225</v>
      </c>
      <c r="N51" s="29">
        <v>225</v>
      </c>
      <c r="O51" s="9"/>
      <c r="P51" s="29">
        <v>2700</v>
      </c>
      <c r="Q51" s="13" t="s">
        <v>93</v>
      </c>
    </row>
    <row r="52" spans="2:17" x14ac:dyDescent="0.35">
      <c r="B52" t="s">
        <v>45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9"/>
      <c r="P52" s="1">
        <f>SUM(C52:N52)</f>
        <v>0</v>
      </c>
      <c r="Q52" s="13" t="s">
        <v>93</v>
      </c>
    </row>
    <row r="53" spans="2:17" x14ac:dyDescent="0.35">
      <c r="B53" s="22" t="s">
        <v>119</v>
      </c>
      <c r="C53" s="30">
        <f>SUM(C47:C52)</f>
        <v>837.5</v>
      </c>
      <c r="D53" s="30">
        <f t="shared" ref="D53:N53" si="6">SUM(D47:D52)</f>
        <v>837.5</v>
      </c>
      <c r="E53" s="30">
        <f t="shared" si="6"/>
        <v>837.5</v>
      </c>
      <c r="F53" s="30">
        <f t="shared" si="6"/>
        <v>837.5</v>
      </c>
      <c r="G53" s="30">
        <f t="shared" si="6"/>
        <v>837.5</v>
      </c>
      <c r="H53" s="30">
        <f t="shared" si="6"/>
        <v>837.5</v>
      </c>
      <c r="I53" s="30">
        <f t="shared" si="6"/>
        <v>837.5</v>
      </c>
      <c r="J53" s="30">
        <f t="shared" si="6"/>
        <v>837.5</v>
      </c>
      <c r="K53" s="30">
        <f t="shared" si="6"/>
        <v>837.5</v>
      </c>
      <c r="L53" s="30">
        <f t="shared" si="6"/>
        <v>837.5</v>
      </c>
      <c r="M53" s="30">
        <f t="shared" si="6"/>
        <v>837.5</v>
      </c>
      <c r="N53" s="30">
        <f t="shared" si="6"/>
        <v>837.5</v>
      </c>
      <c r="O53" s="10"/>
      <c r="P53" s="30">
        <f>SUM(P47:P52)</f>
        <v>10050</v>
      </c>
      <c r="Q53" s="13" t="s">
        <v>93</v>
      </c>
    </row>
    <row r="54" spans="2:17" x14ac:dyDescent="0.35">
      <c r="B54" s="1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3"/>
    </row>
    <row r="55" spans="2:17" x14ac:dyDescent="0.35">
      <c r="B55" s="2" t="s">
        <v>50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"/>
      <c r="P55" s="1"/>
      <c r="Q55" s="13"/>
    </row>
    <row r="56" spans="2:17" x14ac:dyDescent="0.35">
      <c r="B56" t="s">
        <v>108</v>
      </c>
      <c r="C56" s="29">
        <v>208.33</v>
      </c>
      <c r="D56" s="29">
        <v>208.33</v>
      </c>
      <c r="E56" s="29">
        <v>208.33</v>
      </c>
      <c r="F56" s="29">
        <v>208.33</v>
      </c>
      <c r="G56" s="29">
        <v>208.33</v>
      </c>
      <c r="H56" s="29">
        <v>208.33</v>
      </c>
      <c r="I56" s="29">
        <v>208.33</v>
      </c>
      <c r="J56" s="29">
        <v>208.33</v>
      </c>
      <c r="K56" s="29">
        <v>208.34</v>
      </c>
      <c r="L56" s="29">
        <v>208.34</v>
      </c>
      <c r="M56" s="29">
        <v>208.34</v>
      </c>
      <c r="N56" s="29">
        <v>208.34</v>
      </c>
      <c r="O56" s="9"/>
      <c r="P56" s="29">
        <v>2500</v>
      </c>
      <c r="Q56" s="13" t="s">
        <v>93</v>
      </c>
    </row>
    <row r="57" spans="2:17" x14ac:dyDescent="0.35">
      <c r="B57" t="s">
        <v>127</v>
      </c>
      <c r="C57" s="29">
        <v>25</v>
      </c>
      <c r="D57" s="29">
        <v>25</v>
      </c>
      <c r="E57" s="29">
        <v>25</v>
      </c>
      <c r="F57" s="29">
        <v>25</v>
      </c>
      <c r="G57" s="29">
        <v>25</v>
      </c>
      <c r="H57" s="29">
        <v>25</v>
      </c>
      <c r="I57" s="29">
        <v>25</v>
      </c>
      <c r="J57" s="29">
        <v>25</v>
      </c>
      <c r="K57" s="29">
        <v>25</v>
      </c>
      <c r="L57" s="29">
        <v>25</v>
      </c>
      <c r="M57" s="29">
        <v>25</v>
      </c>
      <c r="N57" s="29">
        <v>25</v>
      </c>
      <c r="O57" s="9"/>
      <c r="P57" s="29">
        <v>300</v>
      </c>
      <c r="Q57" s="13" t="s">
        <v>93</v>
      </c>
    </row>
    <row r="58" spans="2:17" x14ac:dyDescent="0.35">
      <c r="B58" t="s">
        <v>128</v>
      </c>
      <c r="C58" s="29">
        <v>125</v>
      </c>
      <c r="D58" s="29">
        <v>125</v>
      </c>
      <c r="E58" s="29">
        <v>125</v>
      </c>
      <c r="F58" s="29">
        <v>125</v>
      </c>
      <c r="G58" s="29">
        <v>125</v>
      </c>
      <c r="H58" s="29">
        <v>125</v>
      </c>
      <c r="I58" s="29">
        <v>125</v>
      </c>
      <c r="J58" s="29">
        <v>125</v>
      </c>
      <c r="K58" s="29">
        <v>125</v>
      </c>
      <c r="L58" s="29">
        <v>125</v>
      </c>
      <c r="M58" s="29">
        <v>125</v>
      </c>
      <c r="N58" s="29">
        <v>125</v>
      </c>
      <c r="O58" s="9"/>
      <c r="P58" s="29">
        <v>1500</v>
      </c>
      <c r="Q58" s="13" t="s">
        <v>93</v>
      </c>
    </row>
    <row r="59" spans="2:17" x14ac:dyDescent="0.35">
      <c r="B59" t="s">
        <v>38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9"/>
      <c r="P59" s="1">
        <f>SUM(C59:N59)</f>
        <v>0</v>
      </c>
      <c r="Q59" s="13" t="s">
        <v>93</v>
      </c>
    </row>
    <row r="60" spans="2:17" x14ac:dyDescent="0.35">
      <c r="B60" t="s">
        <v>46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9"/>
      <c r="P60" s="1">
        <f>SUM(C60:N60)</f>
        <v>0</v>
      </c>
      <c r="Q60" s="13" t="s">
        <v>93</v>
      </c>
    </row>
    <row r="61" spans="2:17" x14ac:dyDescent="0.35">
      <c r="B61" t="s">
        <v>43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9"/>
      <c r="P61" s="1">
        <f>SUM(C61:N61)</f>
        <v>0</v>
      </c>
      <c r="Q61" s="13" t="s">
        <v>93</v>
      </c>
    </row>
    <row r="62" spans="2:17" x14ac:dyDescent="0.35">
      <c r="B62" s="22" t="s">
        <v>120</v>
      </c>
      <c r="C62" s="30">
        <f t="shared" ref="C62:N62" si="7">SUM(C56:C61)</f>
        <v>358.33000000000004</v>
      </c>
      <c r="D62" s="30">
        <f t="shared" si="7"/>
        <v>358.33000000000004</v>
      </c>
      <c r="E62" s="30">
        <f t="shared" si="7"/>
        <v>358.33000000000004</v>
      </c>
      <c r="F62" s="30">
        <f t="shared" si="7"/>
        <v>358.33000000000004</v>
      </c>
      <c r="G62" s="30">
        <f t="shared" si="7"/>
        <v>358.33000000000004</v>
      </c>
      <c r="H62" s="30">
        <f t="shared" si="7"/>
        <v>358.33000000000004</v>
      </c>
      <c r="I62" s="30">
        <f t="shared" si="7"/>
        <v>358.33000000000004</v>
      </c>
      <c r="J62" s="30">
        <f t="shared" si="7"/>
        <v>358.33000000000004</v>
      </c>
      <c r="K62" s="30">
        <f t="shared" si="7"/>
        <v>358.34000000000003</v>
      </c>
      <c r="L62" s="30">
        <f t="shared" si="7"/>
        <v>358.34000000000003</v>
      </c>
      <c r="M62" s="30">
        <f t="shared" si="7"/>
        <v>358.34000000000003</v>
      </c>
      <c r="N62" s="30">
        <f t="shared" si="7"/>
        <v>358.34000000000003</v>
      </c>
      <c r="O62" s="10"/>
      <c r="P62" s="30">
        <f>SUM(P56:P61)</f>
        <v>4300</v>
      </c>
      <c r="Q62" s="13" t="s">
        <v>93</v>
      </c>
    </row>
    <row r="63" spans="2:17" x14ac:dyDescent="0.35">
      <c r="B63" s="14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3"/>
    </row>
    <row r="64" spans="2:17" x14ac:dyDescent="0.35">
      <c r="B64" s="2" t="s">
        <v>51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"/>
      <c r="P64" s="1"/>
      <c r="Q64" s="13"/>
    </row>
    <row r="65" spans="2:17" x14ac:dyDescent="0.35">
      <c r="B65" t="s">
        <v>28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9"/>
      <c r="P65" s="1">
        <f t="shared" si="2"/>
        <v>0</v>
      </c>
      <c r="Q65" s="13" t="s">
        <v>93</v>
      </c>
    </row>
    <row r="66" spans="2:17" x14ac:dyDescent="0.35">
      <c r="B66" t="s">
        <v>109</v>
      </c>
      <c r="C66" s="29">
        <v>2670.66</v>
      </c>
      <c r="D66" s="29">
        <v>2670.66</v>
      </c>
      <c r="E66" s="29">
        <v>2670.66</v>
      </c>
      <c r="F66" s="29">
        <v>2670.66</v>
      </c>
      <c r="G66" s="29">
        <v>2670.67</v>
      </c>
      <c r="H66" s="29">
        <v>2670.67</v>
      </c>
      <c r="I66" s="29">
        <v>2670.67</v>
      </c>
      <c r="J66" s="29">
        <v>2670.67</v>
      </c>
      <c r="K66" s="29">
        <v>2670.67</v>
      </c>
      <c r="L66" s="29">
        <v>2670.67</v>
      </c>
      <c r="M66" s="29">
        <v>2670.67</v>
      </c>
      <c r="N66" s="29">
        <v>2670.67</v>
      </c>
      <c r="O66" s="9"/>
      <c r="P66" s="29">
        <v>32048</v>
      </c>
      <c r="Q66" s="13" t="s">
        <v>93</v>
      </c>
    </row>
    <row r="67" spans="2:17" x14ac:dyDescent="0.35">
      <c r="B67" t="s">
        <v>31</v>
      </c>
      <c r="C67" s="29">
        <v>333.33</v>
      </c>
      <c r="D67" s="29">
        <v>333.33</v>
      </c>
      <c r="E67" s="29">
        <v>333.33</v>
      </c>
      <c r="F67" s="29">
        <v>333.33</v>
      </c>
      <c r="G67" s="29">
        <v>333.33</v>
      </c>
      <c r="H67" s="29">
        <v>333.33</v>
      </c>
      <c r="I67" s="29">
        <v>333.33</v>
      </c>
      <c r="J67" s="29">
        <v>333.33</v>
      </c>
      <c r="K67" s="29">
        <v>333.34</v>
      </c>
      <c r="L67" s="29">
        <v>333.34</v>
      </c>
      <c r="M67" s="29">
        <v>333.34</v>
      </c>
      <c r="N67" s="29">
        <v>333.34</v>
      </c>
      <c r="O67" s="9"/>
      <c r="P67" s="29">
        <v>4000</v>
      </c>
      <c r="Q67" s="13" t="s">
        <v>93</v>
      </c>
    </row>
    <row r="68" spans="2:17" x14ac:dyDescent="0.35">
      <c r="B68" t="s">
        <v>110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9"/>
      <c r="P68" s="1">
        <f t="shared" si="2"/>
        <v>0</v>
      </c>
      <c r="Q68" s="13" t="s">
        <v>93</v>
      </c>
    </row>
    <row r="69" spans="2:17" x14ac:dyDescent="0.35">
      <c r="B69" t="s">
        <v>39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9"/>
      <c r="P69" s="1">
        <f>SUM(C69:N69)</f>
        <v>0</v>
      </c>
      <c r="Q69" s="13" t="s">
        <v>93</v>
      </c>
    </row>
    <row r="70" spans="2:17" x14ac:dyDescent="0.35">
      <c r="B70" s="23" t="s">
        <v>121</v>
      </c>
      <c r="C70" s="30">
        <f>SUM(C65:C69)</f>
        <v>3003.99</v>
      </c>
      <c r="D70" s="30">
        <f t="shared" ref="D70:N70" si="8">SUM(D65:D69)</f>
        <v>3003.99</v>
      </c>
      <c r="E70" s="30">
        <f t="shared" si="8"/>
        <v>3003.99</v>
      </c>
      <c r="F70" s="30">
        <f t="shared" si="8"/>
        <v>3003.99</v>
      </c>
      <c r="G70" s="30">
        <f t="shared" si="8"/>
        <v>3004</v>
      </c>
      <c r="H70" s="30">
        <f t="shared" si="8"/>
        <v>3004</v>
      </c>
      <c r="I70" s="30">
        <f t="shared" si="8"/>
        <v>3004</v>
      </c>
      <c r="J70" s="30">
        <f t="shared" si="8"/>
        <v>3004</v>
      </c>
      <c r="K70" s="30">
        <f t="shared" si="8"/>
        <v>3004.01</v>
      </c>
      <c r="L70" s="30">
        <f t="shared" si="8"/>
        <v>3004.01</v>
      </c>
      <c r="M70" s="30">
        <f t="shared" si="8"/>
        <v>3004.01</v>
      </c>
      <c r="N70" s="30">
        <f t="shared" si="8"/>
        <v>3004.01</v>
      </c>
      <c r="O70" s="10"/>
      <c r="P70" s="30">
        <f>SUM(P65:P69)</f>
        <v>36048</v>
      </c>
      <c r="Q70" s="13" t="s">
        <v>93</v>
      </c>
    </row>
    <row r="71" spans="2:17" x14ac:dyDescent="0.3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3"/>
    </row>
    <row r="72" spans="2:17" x14ac:dyDescent="0.35">
      <c r="B72" s="2" t="s">
        <v>52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9"/>
      <c r="P72" s="1"/>
      <c r="Q72" s="13"/>
    </row>
    <row r="73" spans="2:17" x14ac:dyDescent="0.35">
      <c r="B73" t="s">
        <v>34</v>
      </c>
      <c r="C73" s="29">
        <v>43.5</v>
      </c>
      <c r="D73" s="29">
        <v>43.5</v>
      </c>
      <c r="E73" s="29">
        <v>43.5</v>
      </c>
      <c r="F73" s="29">
        <v>43.5</v>
      </c>
      <c r="G73" s="29">
        <v>43.5</v>
      </c>
      <c r="H73" s="29">
        <v>43.5</v>
      </c>
      <c r="I73" s="29">
        <v>43.5</v>
      </c>
      <c r="J73" s="29">
        <v>43.5</v>
      </c>
      <c r="K73" s="29">
        <v>43.5</v>
      </c>
      <c r="L73" s="29">
        <v>43.5</v>
      </c>
      <c r="M73" s="29">
        <v>43.5</v>
      </c>
      <c r="N73" s="29">
        <v>43.5</v>
      </c>
      <c r="O73" s="9"/>
      <c r="P73" s="29">
        <v>522</v>
      </c>
      <c r="Q73" s="13" t="s">
        <v>93</v>
      </c>
    </row>
    <row r="74" spans="2:17" x14ac:dyDescent="0.35">
      <c r="B74" t="s">
        <v>124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9"/>
      <c r="P74" s="1">
        <f t="shared" ref="P74:P77" si="9">SUM(C74:N74)</f>
        <v>0</v>
      </c>
      <c r="Q74" s="13" t="s">
        <v>93</v>
      </c>
    </row>
    <row r="75" spans="2:17" x14ac:dyDescent="0.35">
      <c r="B75" t="s">
        <v>111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9"/>
      <c r="P75" s="1">
        <f t="shared" si="9"/>
        <v>0</v>
      </c>
      <c r="Q75" s="13" t="s">
        <v>93</v>
      </c>
    </row>
    <row r="76" spans="2:17" x14ac:dyDescent="0.35">
      <c r="B76" t="s">
        <v>112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9"/>
      <c r="P76" s="1">
        <f t="shared" si="9"/>
        <v>0</v>
      </c>
      <c r="Q76" s="13" t="s">
        <v>93</v>
      </c>
    </row>
    <row r="77" spans="2:17" x14ac:dyDescent="0.35">
      <c r="B77" t="s">
        <v>113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9"/>
      <c r="P77" s="1">
        <f t="shared" si="9"/>
        <v>0</v>
      </c>
      <c r="Q77" s="13" t="s">
        <v>93</v>
      </c>
    </row>
    <row r="78" spans="2:17" x14ac:dyDescent="0.35">
      <c r="B78" s="23" t="s">
        <v>122</v>
      </c>
      <c r="C78" s="30">
        <f>SUM(C73:C77)</f>
        <v>43.5</v>
      </c>
      <c r="D78" s="30">
        <f t="shared" ref="D78:N78" si="10">SUM(D73:D77)</f>
        <v>43.5</v>
      </c>
      <c r="E78" s="30">
        <f t="shared" si="10"/>
        <v>43.5</v>
      </c>
      <c r="F78" s="30">
        <f t="shared" si="10"/>
        <v>43.5</v>
      </c>
      <c r="G78" s="30">
        <f t="shared" si="10"/>
        <v>43.5</v>
      </c>
      <c r="H78" s="30">
        <f t="shared" si="10"/>
        <v>43.5</v>
      </c>
      <c r="I78" s="30">
        <f t="shared" si="10"/>
        <v>43.5</v>
      </c>
      <c r="J78" s="30">
        <f t="shared" si="10"/>
        <v>43.5</v>
      </c>
      <c r="K78" s="30">
        <f t="shared" si="10"/>
        <v>43.5</v>
      </c>
      <c r="L78" s="30">
        <f t="shared" si="10"/>
        <v>43.5</v>
      </c>
      <c r="M78" s="30">
        <f t="shared" si="10"/>
        <v>43.5</v>
      </c>
      <c r="N78" s="30">
        <f t="shared" si="10"/>
        <v>43.5</v>
      </c>
      <c r="O78" s="10"/>
      <c r="P78" s="30">
        <f>SUM(P73:P77)</f>
        <v>522</v>
      </c>
      <c r="Q78" s="13" t="s">
        <v>93</v>
      </c>
    </row>
    <row r="79" spans="2:17" x14ac:dyDescent="0.3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3"/>
    </row>
    <row r="80" spans="2:17" x14ac:dyDescent="0.35">
      <c r="B80" s="2" t="s">
        <v>53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9"/>
      <c r="P80" s="1"/>
      <c r="Q80" s="13"/>
    </row>
    <row r="81" spans="2:18" x14ac:dyDescent="0.35">
      <c r="B81" t="s">
        <v>114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1"/>
      <c r="P81" s="1">
        <f>SUM(C81:N81)</f>
        <v>0</v>
      </c>
      <c r="Q81" s="13" t="s">
        <v>93</v>
      </c>
    </row>
    <row r="82" spans="2:18" x14ac:dyDescent="0.35">
      <c r="B82" t="s">
        <v>130</v>
      </c>
      <c r="C82" s="39">
        <v>86.03</v>
      </c>
      <c r="D82" s="39">
        <v>86.03</v>
      </c>
      <c r="E82" s="39">
        <v>86.04</v>
      </c>
      <c r="F82" s="39">
        <v>86.04</v>
      </c>
      <c r="G82" s="39">
        <v>86.04</v>
      </c>
      <c r="H82" s="39">
        <v>86.04</v>
      </c>
      <c r="I82" s="39">
        <v>86.04</v>
      </c>
      <c r="J82" s="39">
        <v>86.04</v>
      </c>
      <c r="K82" s="39">
        <v>86.04</v>
      </c>
      <c r="L82" s="39">
        <v>86.04</v>
      </c>
      <c r="M82" s="39">
        <v>86.04</v>
      </c>
      <c r="N82" s="39">
        <v>86.04</v>
      </c>
      <c r="O82" s="39"/>
      <c r="P82" s="39">
        <v>1032.46</v>
      </c>
      <c r="Q82" s="13"/>
    </row>
    <row r="83" spans="2:18" x14ac:dyDescent="0.35">
      <c r="B83" t="s">
        <v>47</v>
      </c>
      <c r="C83" s="29">
        <v>5</v>
      </c>
      <c r="D83" s="29">
        <v>5</v>
      </c>
      <c r="E83" s="29">
        <v>5</v>
      </c>
      <c r="F83" s="29">
        <v>5</v>
      </c>
      <c r="G83" s="29">
        <v>5</v>
      </c>
      <c r="H83" s="29">
        <v>5</v>
      </c>
      <c r="I83" s="29">
        <v>5</v>
      </c>
      <c r="J83" s="29">
        <v>5</v>
      </c>
      <c r="K83" s="29">
        <v>5</v>
      </c>
      <c r="L83" s="29">
        <v>5</v>
      </c>
      <c r="M83" s="29">
        <v>5</v>
      </c>
      <c r="N83" s="29">
        <v>5</v>
      </c>
      <c r="O83" s="9"/>
      <c r="P83" s="29">
        <v>60</v>
      </c>
      <c r="Q83" s="13" t="s">
        <v>93</v>
      </c>
    </row>
    <row r="84" spans="2:18" x14ac:dyDescent="0.35">
      <c r="B84" s="23" t="s">
        <v>123</v>
      </c>
      <c r="C84" s="30">
        <f>SUM(C81:C83)</f>
        <v>91.03</v>
      </c>
      <c r="D84" s="30">
        <f t="shared" ref="D84:P84" si="11">SUM(D81:D83)</f>
        <v>91.03</v>
      </c>
      <c r="E84" s="30">
        <f t="shared" si="11"/>
        <v>91.04</v>
      </c>
      <c r="F84" s="30">
        <f t="shared" si="11"/>
        <v>91.04</v>
      </c>
      <c r="G84" s="30">
        <f t="shared" si="11"/>
        <v>91.04</v>
      </c>
      <c r="H84" s="30">
        <f t="shared" si="11"/>
        <v>91.04</v>
      </c>
      <c r="I84" s="30">
        <f t="shared" si="11"/>
        <v>91.04</v>
      </c>
      <c r="J84" s="30">
        <f t="shared" si="11"/>
        <v>91.04</v>
      </c>
      <c r="K84" s="30">
        <f t="shared" si="11"/>
        <v>91.04</v>
      </c>
      <c r="L84" s="30">
        <f t="shared" si="11"/>
        <v>91.04</v>
      </c>
      <c r="M84" s="30">
        <f t="shared" si="11"/>
        <v>91.04</v>
      </c>
      <c r="N84" s="30">
        <f t="shared" si="11"/>
        <v>91.04</v>
      </c>
      <c r="O84" s="10"/>
      <c r="P84" s="30">
        <f t="shared" si="11"/>
        <v>1092.46</v>
      </c>
      <c r="Q84" s="13" t="s">
        <v>93</v>
      </c>
    </row>
    <row r="85" spans="2:18" x14ac:dyDescent="0.35">
      <c r="B85" s="23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3"/>
    </row>
    <row r="86" spans="2:18" x14ac:dyDescent="0.35">
      <c r="B86" s="2" t="s">
        <v>88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0"/>
      <c r="P86" s="7">
        <f>SUM(C86:N86)</f>
        <v>0</v>
      </c>
      <c r="Q86" s="13" t="s">
        <v>93</v>
      </c>
    </row>
    <row r="87" spans="2:18" x14ac:dyDescent="0.3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9"/>
      <c r="P87" s="1"/>
      <c r="Q87" s="13"/>
    </row>
    <row r="88" spans="2:18" x14ac:dyDescent="0.35">
      <c r="B88" s="23" t="s">
        <v>85</v>
      </c>
      <c r="C88" s="30">
        <f>C34+C53+C44+C62+C70+C78+C84+C86</f>
        <v>14334.34</v>
      </c>
      <c r="D88" s="30">
        <f t="shared" ref="D88:N88" si="12">D34+D53+D44+D62+D70+D78+D84+D86</f>
        <v>14334.34</v>
      </c>
      <c r="E88" s="30">
        <f t="shared" si="12"/>
        <v>14334.35</v>
      </c>
      <c r="F88" s="30">
        <f t="shared" si="12"/>
        <v>14334.35</v>
      </c>
      <c r="G88" s="30">
        <f t="shared" si="12"/>
        <v>14334.37</v>
      </c>
      <c r="H88" s="30">
        <f t="shared" si="12"/>
        <v>14334.37</v>
      </c>
      <c r="I88" s="30">
        <f t="shared" si="12"/>
        <v>14334.37</v>
      </c>
      <c r="J88" s="30">
        <f t="shared" si="12"/>
        <v>14334.37</v>
      </c>
      <c r="K88" s="30">
        <f t="shared" si="12"/>
        <v>14334.410000000002</v>
      </c>
      <c r="L88" s="30">
        <f t="shared" si="12"/>
        <v>14334.410000000002</v>
      </c>
      <c r="M88" s="30">
        <f t="shared" si="12"/>
        <v>14334.410000000002</v>
      </c>
      <c r="N88" s="30">
        <f t="shared" si="12"/>
        <v>14334.410000000002</v>
      </c>
      <c r="O88" s="10"/>
      <c r="P88" s="30">
        <f>P34+P44+P53+P62+P70+P78+P84+P86</f>
        <v>172012.46</v>
      </c>
      <c r="Q88" s="13" t="s">
        <v>93</v>
      </c>
      <c r="R88" s="13"/>
    </row>
    <row r="89" spans="2:18" x14ac:dyDescent="0.3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0"/>
      <c r="P89" s="32"/>
      <c r="Q89" s="13"/>
    </row>
    <row r="90" spans="2:18" x14ac:dyDescent="0.3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0"/>
      <c r="P90" s="32"/>
      <c r="Q90" s="13"/>
    </row>
    <row r="91" spans="2:18" ht="16" x14ac:dyDescent="0.5">
      <c r="B91" s="23" t="s">
        <v>89</v>
      </c>
      <c r="C91" s="33">
        <f t="shared" ref="C91:N91" si="13">C20-C88</f>
        <v>-3035.6800000000003</v>
      </c>
      <c r="D91" s="33">
        <f t="shared" si="13"/>
        <v>-3035.6800000000003</v>
      </c>
      <c r="E91" s="33">
        <f t="shared" si="13"/>
        <v>-3035.6900000000005</v>
      </c>
      <c r="F91" s="33">
        <f t="shared" si="13"/>
        <v>-3035.6900000000005</v>
      </c>
      <c r="G91" s="33">
        <f t="shared" si="13"/>
        <v>-3035.6900000000005</v>
      </c>
      <c r="H91" s="33">
        <f t="shared" si="13"/>
        <v>-3035.6900000000005</v>
      </c>
      <c r="I91" s="33">
        <f t="shared" si="13"/>
        <v>-3035.6900000000005</v>
      </c>
      <c r="J91" s="33">
        <f t="shared" si="13"/>
        <v>-3035.6900000000005</v>
      </c>
      <c r="K91" s="33">
        <f t="shared" si="13"/>
        <v>-3035.7300000000014</v>
      </c>
      <c r="L91" s="33">
        <f t="shared" si="13"/>
        <v>-3035.7300000000014</v>
      </c>
      <c r="M91" s="33">
        <f t="shared" si="13"/>
        <v>-3035.7300000000014</v>
      </c>
      <c r="N91" s="33">
        <f t="shared" si="13"/>
        <v>-3035.7200000000012</v>
      </c>
      <c r="O91" s="26"/>
      <c r="P91" s="33">
        <f>P20-P88</f>
        <v>-36428.369999999995</v>
      </c>
      <c r="Q91" s="13" t="s">
        <v>93</v>
      </c>
      <c r="R91" s="13"/>
    </row>
    <row r="92" spans="2:18" x14ac:dyDescent="0.35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3"/>
      <c r="P92" s="34"/>
      <c r="Q92" s="13"/>
    </row>
    <row r="93" spans="2:18" x14ac:dyDescent="0.35">
      <c r="B93" s="23" t="s">
        <v>91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P93" s="32"/>
      <c r="Q93" s="13" t="s">
        <v>93</v>
      </c>
      <c r="R93" s="13"/>
    </row>
    <row r="94" spans="2:18" x14ac:dyDescent="0.35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P94" s="34"/>
      <c r="Q94" s="13"/>
    </row>
    <row r="95" spans="2:18" ht="16" x14ac:dyDescent="0.5">
      <c r="B95" s="23" t="s">
        <v>90</v>
      </c>
      <c r="C95" s="31">
        <f>C91-C93</f>
        <v>-3035.6800000000003</v>
      </c>
      <c r="D95" s="31">
        <f>D91-D93</f>
        <v>-3035.6800000000003</v>
      </c>
      <c r="E95" s="31">
        <f>E91-E93</f>
        <v>-3035.6900000000005</v>
      </c>
      <c r="F95" s="31">
        <f>F91-F93</f>
        <v>-3035.6900000000005</v>
      </c>
      <c r="G95" s="31">
        <f>G91-G93</f>
        <v>-3035.6900000000005</v>
      </c>
      <c r="H95" s="31">
        <f>H91-H93</f>
        <v>-3035.6900000000005</v>
      </c>
      <c r="I95" s="31">
        <f>I91-I93</f>
        <v>-3035.6900000000005</v>
      </c>
      <c r="J95" s="31">
        <f>J91-J93</f>
        <v>-3035.6900000000005</v>
      </c>
      <c r="K95" s="31">
        <f>K91-K93</f>
        <v>-3035.7300000000014</v>
      </c>
      <c r="L95" s="31">
        <f>L91-L93</f>
        <v>-3035.7300000000014</v>
      </c>
      <c r="M95" s="31">
        <f>M91-M93</f>
        <v>-3035.7300000000014</v>
      </c>
      <c r="N95" s="31">
        <f>N91-N93</f>
        <v>-3035.7200000000012</v>
      </c>
      <c r="O95" s="27"/>
      <c r="P95" s="31">
        <f>P91-P93</f>
        <v>-36428.369999999995</v>
      </c>
      <c r="Q95" s="13" t="s">
        <v>93</v>
      </c>
      <c r="R95" s="13"/>
    </row>
    <row r="98" spans="4:4" x14ac:dyDescent="0.35">
      <c r="D98" s="28"/>
    </row>
  </sheetData>
  <mergeCells count="2">
    <mergeCell ref="C7:K7"/>
    <mergeCell ref="L7:N7"/>
  </mergeCells>
  <printOptions gridLines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61"/>
  <sheetViews>
    <sheetView topLeftCell="A13" workbookViewId="0">
      <selection activeCell="B64" sqref="B64"/>
    </sheetView>
  </sheetViews>
  <sheetFormatPr defaultRowHeight="14.5" x14ac:dyDescent="0.35"/>
  <cols>
    <col min="1" max="1" width="2.81640625" customWidth="1"/>
    <col min="2" max="2" width="36" customWidth="1"/>
    <col min="3" max="14" width="10.54296875" bestFit="1" customWidth="1"/>
    <col min="15" max="15" width="3.81640625" customWidth="1"/>
    <col min="16" max="16" width="11.54296875" bestFit="1" customWidth="1"/>
  </cols>
  <sheetData>
    <row r="2" spans="2:16" ht="18.5" x14ac:dyDescent="0.45">
      <c r="B2" s="12" t="s">
        <v>29</v>
      </c>
      <c r="C2" s="2"/>
      <c r="D2" s="2"/>
      <c r="E2" s="2"/>
    </row>
    <row r="3" spans="2:16" ht="18.5" x14ac:dyDescent="0.45">
      <c r="B3" s="12" t="s">
        <v>82</v>
      </c>
      <c r="C3" s="2"/>
      <c r="D3" s="2"/>
      <c r="E3" s="2"/>
    </row>
    <row r="5" spans="2:16" x14ac:dyDescent="0.35">
      <c r="B5" s="2" t="s">
        <v>1</v>
      </c>
    </row>
    <row r="7" spans="2:16" x14ac:dyDescent="0.35">
      <c r="C7" s="36">
        <v>2015</v>
      </c>
      <c r="D7" s="37"/>
      <c r="E7" s="37"/>
      <c r="F7" s="37"/>
      <c r="G7" s="37"/>
      <c r="H7" s="37"/>
      <c r="I7" s="37"/>
      <c r="J7" s="37"/>
      <c r="K7" s="38"/>
      <c r="L7" s="36">
        <v>2016</v>
      </c>
      <c r="M7" s="37"/>
      <c r="N7" s="38"/>
      <c r="O7" s="2"/>
      <c r="P7" s="2"/>
    </row>
    <row r="8" spans="2:16" x14ac:dyDescent="0.35">
      <c r="C8" s="15" t="s">
        <v>3</v>
      </c>
      <c r="D8" s="6" t="s">
        <v>2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16" t="s">
        <v>10</v>
      </c>
      <c r="L8" s="15" t="s">
        <v>11</v>
      </c>
      <c r="M8" s="6" t="s">
        <v>12</v>
      </c>
      <c r="N8" s="16" t="s">
        <v>13</v>
      </c>
      <c r="O8" s="6"/>
      <c r="P8" s="6" t="s">
        <v>14</v>
      </c>
    </row>
    <row r="9" spans="2:16" x14ac:dyDescent="0.35">
      <c r="C9" s="17" t="s">
        <v>21</v>
      </c>
      <c r="D9" s="18" t="s">
        <v>21</v>
      </c>
      <c r="E9" s="18" t="s">
        <v>21</v>
      </c>
      <c r="F9" s="18" t="s">
        <v>22</v>
      </c>
      <c r="G9" s="18" t="s">
        <v>22</v>
      </c>
      <c r="H9" s="18" t="s">
        <v>22</v>
      </c>
      <c r="I9" s="18" t="s">
        <v>22</v>
      </c>
      <c r="J9" s="19"/>
      <c r="K9" s="20"/>
      <c r="L9" s="21"/>
      <c r="M9" s="19"/>
      <c r="N9" s="20"/>
      <c r="O9" s="8"/>
      <c r="P9" s="8"/>
    </row>
    <row r="10" spans="2:16" x14ac:dyDescent="0.35">
      <c r="C10" s="6" t="s">
        <v>81</v>
      </c>
      <c r="D10" s="6" t="s">
        <v>81</v>
      </c>
      <c r="E10" s="6" t="s">
        <v>81</v>
      </c>
      <c r="F10" s="6" t="s">
        <v>81</v>
      </c>
      <c r="G10" s="6" t="s">
        <v>81</v>
      </c>
      <c r="H10" s="6" t="s">
        <v>81</v>
      </c>
      <c r="I10" s="6" t="s">
        <v>81</v>
      </c>
      <c r="J10" s="6" t="s">
        <v>81</v>
      </c>
      <c r="K10" s="6" t="s">
        <v>81</v>
      </c>
      <c r="L10" s="6" t="s">
        <v>81</v>
      </c>
      <c r="M10" s="6" t="s">
        <v>81</v>
      </c>
      <c r="N10" s="6" t="s">
        <v>81</v>
      </c>
      <c r="O10" s="6"/>
      <c r="P10" s="6" t="s">
        <v>81</v>
      </c>
    </row>
    <row r="11" spans="2:16" x14ac:dyDescent="0.35">
      <c r="B11" s="2" t="s">
        <v>15</v>
      </c>
    </row>
    <row r="13" spans="2:16" x14ac:dyDescent="0.35">
      <c r="B13" t="s">
        <v>76</v>
      </c>
      <c r="C13" s="1">
        <v>12500</v>
      </c>
      <c r="D13" s="1">
        <v>12500</v>
      </c>
      <c r="E13" s="1">
        <v>12500</v>
      </c>
      <c r="F13" s="1">
        <v>12500</v>
      </c>
      <c r="G13" s="1">
        <v>12500</v>
      </c>
      <c r="H13" s="1">
        <v>12500</v>
      </c>
      <c r="I13" s="1">
        <v>12500</v>
      </c>
      <c r="J13" s="1">
        <v>12500</v>
      </c>
      <c r="K13" s="1">
        <v>12500</v>
      </c>
      <c r="L13" s="1">
        <v>12500</v>
      </c>
      <c r="M13" s="1">
        <v>12500</v>
      </c>
      <c r="N13" s="1">
        <v>12500</v>
      </c>
      <c r="O13" s="1"/>
      <c r="P13" s="1">
        <f>SUM(C13:N13)</f>
        <v>150000</v>
      </c>
    </row>
    <row r="14" spans="2:16" x14ac:dyDescent="0.35">
      <c r="B14" t="s">
        <v>77</v>
      </c>
      <c r="C14" s="1"/>
      <c r="D14" s="1"/>
      <c r="E14" s="1"/>
      <c r="F14" s="1"/>
      <c r="G14" s="1"/>
      <c r="H14" s="1"/>
      <c r="I14" s="1"/>
      <c r="J14" s="1">
        <v>500</v>
      </c>
      <c r="K14" s="1">
        <v>500</v>
      </c>
      <c r="L14" s="1">
        <v>500</v>
      </c>
      <c r="M14" s="1">
        <v>500</v>
      </c>
      <c r="N14" s="1">
        <v>500</v>
      </c>
      <c r="O14" s="1"/>
      <c r="P14" s="1">
        <f>SUM(C14:N14)</f>
        <v>2500</v>
      </c>
    </row>
    <row r="15" spans="2:16" x14ac:dyDescent="0.35">
      <c r="B15" t="s">
        <v>78</v>
      </c>
      <c r="C15" s="1">
        <v>5800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ref="P15:P17" si="0">SUM(C15:N15)</f>
        <v>5800</v>
      </c>
    </row>
    <row r="16" spans="2:16" x14ac:dyDescent="0.35">
      <c r="B16" t="s">
        <v>79</v>
      </c>
      <c r="C16" s="1"/>
      <c r="D16" s="1">
        <v>100</v>
      </c>
      <c r="E16" s="1"/>
      <c r="F16" s="1"/>
      <c r="G16" s="1"/>
      <c r="H16" s="1"/>
      <c r="I16" s="1"/>
      <c r="J16" s="1">
        <v>100</v>
      </c>
      <c r="K16" s="1">
        <v>100</v>
      </c>
      <c r="L16" s="1">
        <v>100</v>
      </c>
      <c r="M16" s="1">
        <v>100</v>
      </c>
      <c r="N16" s="1">
        <v>100</v>
      </c>
      <c r="O16" s="1"/>
      <c r="P16" s="1">
        <f t="shared" si="0"/>
        <v>600</v>
      </c>
    </row>
    <row r="17" spans="2:16" x14ac:dyDescent="0.35">
      <c r="B17" t="s">
        <v>80</v>
      </c>
      <c r="C17" s="1">
        <v>60</v>
      </c>
      <c r="D17" s="1">
        <v>51</v>
      </c>
      <c r="E17" s="1">
        <v>57</v>
      </c>
      <c r="F17" s="1">
        <v>59</v>
      </c>
      <c r="G17" s="1">
        <v>67</v>
      </c>
      <c r="H17" s="1">
        <v>66</v>
      </c>
      <c r="I17" s="1">
        <v>70</v>
      </c>
      <c r="J17" s="1">
        <v>50</v>
      </c>
      <c r="K17" s="1">
        <v>50</v>
      </c>
      <c r="L17" s="1">
        <v>50</v>
      </c>
      <c r="M17" s="1">
        <v>50</v>
      </c>
      <c r="N17" s="1">
        <v>50</v>
      </c>
      <c r="O17" s="9"/>
      <c r="P17" s="1">
        <f t="shared" si="0"/>
        <v>680</v>
      </c>
    </row>
    <row r="18" spans="2:16" x14ac:dyDescent="0.35">
      <c r="C18" s="3">
        <f>SUM(C13:C17)</f>
        <v>18360</v>
      </c>
      <c r="D18" s="3">
        <f t="shared" ref="D18:P18" si="1">SUM(D13:D17)</f>
        <v>12651</v>
      </c>
      <c r="E18" s="3">
        <f t="shared" si="1"/>
        <v>12557</v>
      </c>
      <c r="F18" s="3">
        <f t="shared" si="1"/>
        <v>12559</v>
      </c>
      <c r="G18" s="3">
        <f t="shared" si="1"/>
        <v>12567</v>
      </c>
      <c r="H18" s="3">
        <f t="shared" si="1"/>
        <v>12566</v>
      </c>
      <c r="I18" s="3">
        <f t="shared" si="1"/>
        <v>12570</v>
      </c>
      <c r="J18" s="3">
        <f t="shared" si="1"/>
        <v>13150</v>
      </c>
      <c r="K18" s="3">
        <f t="shared" si="1"/>
        <v>13150</v>
      </c>
      <c r="L18" s="3">
        <f t="shared" si="1"/>
        <v>13150</v>
      </c>
      <c r="M18" s="3">
        <f t="shared" si="1"/>
        <v>13150</v>
      </c>
      <c r="N18" s="3">
        <f t="shared" si="1"/>
        <v>13150</v>
      </c>
      <c r="O18" s="10"/>
      <c r="P18" s="3">
        <f t="shared" si="1"/>
        <v>159580</v>
      </c>
    </row>
    <row r="19" spans="2:16" x14ac:dyDescent="0.3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9"/>
      <c r="P19" s="1"/>
    </row>
    <row r="20" spans="2:16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35">
      <c r="B21" s="2" t="s">
        <v>23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35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35">
      <c r="B23" s="2" t="s">
        <v>48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35">
      <c r="B24" t="s">
        <v>54</v>
      </c>
      <c r="C24" s="1">
        <v>2078</v>
      </c>
      <c r="D24" s="1">
        <v>3437</v>
      </c>
      <c r="E24" s="1">
        <v>3348</v>
      </c>
      <c r="F24" s="1">
        <v>3083</v>
      </c>
      <c r="G24" s="1">
        <v>2995</v>
      </c>
      <c r="H24" s="1">
        <v>3136</v>
      </c>
      <c r="I24" s="1">
        <v>3101</v>
      </c>
      <c r="J24" s="1">
        <v>3000</v>
      </c>
      <c r="K24" s="1">
        <v>3000</v>
      </c>
      <c r="L24" s="1">
        <v>3000</v>
      </c>
      <c r="M24" s="1">
        <v>3000</v>
      </c>
      <c r="N24" s="1">
        <v>3000</v>
      </c>
      <c r="O24" s="1"/>
      <c r="P24" s="1">
        <f>SUM(C24:N24)</f>
        <v>36178</v>
      </c>
    </row>
    <row r="25" spans="2:16" x14ac:dyDescent="0.35">
      <c r="B25" t="s">
        <v>55</v>
      </c>
      <c r="C25" s="1">
        <v>103</v>
      </c>
      <c r="D25" s="1">
        <v>128</v>
      </c>
      <c r="E25" s="1"/>
      <c r="F25" s="1"/>
      <c r="G25" s="1">
        <v>385</v>
      </c>
      <c r="H25" s="1">
        <v>133</v>
      </c>
      <c r="I25" s="1">
        <v>159</v>
      </c>
      <c r="J25" s="1"/>
      <c r="K25" s="1"/>
      <c r="L25" s="1"/>
      <c r="M25" s="1"/>
      <c r="N25" s="1"/>
      <c r="O25" s="1"/>
      <c r="P25" s="1">
        <f t="shared" ref="P25:P47" si="2">SUM(C25:N25)</f>
        <v>908</v>
      </c>
    </row>
    <row r="26" spans="2:16" x14ac:dyDescent="0.35">
      <c r="B26" t="s">
        <v>56</v>
      </c>
      <c r="C26" s="1">
        <v>1150</v>
      </c>
      <c r="D26" s="1">
        <v>3099</v>
      </c>
      <c r="E26" s="1">
        <v>1500</v>
      </c>
      <c r="F26" s="1">
        <v>975</v>
      </c>
      <c r="G26" s="1">
        <v>250</v>
      </c>
      <c r="H26" s="1">
        <v>2250</v>
      </c>
      <c r="I26" s="1">
        <v>1700</v>
      </c>
      <c r="J26" s="1">
        <v>2500</v>
      </c>
      <c r="K26" s="1">
        <v>2500</v>
      </c>
      <c r="L26" s="1">
        <v>2500</v>
      </c>
      <c r="M26" s="1">
        <v>2500</v>
      </c>
      <c r="N26" s="1">
        <v>2500</v>
      </c>
      <c r="O26" s="1"/>
      <c r="P26" s="1">
        <f t="shared" si="2"/>
        <v>23424</v>
      </c>
    </row>
    <row r="27" spans="2:16" x14ac:dyDescent="0.35">
      <c r="B27" t="s">
        <v>57</v>
      </c>
      <c r="C27" s="1"/>
      <c r="D27" s="1"/>
      <c r="E27" s="1"/>
      <c r="F27" s="1">
        <v>250</v>
      </c>
      <c r="G27" s="1"/>
      <c r="H27" s="1"/>
      <c r="I27" s="1">
        <v>250</v>
      </c>
      <c r="J27" s="1"/>
      <c r="K27" s="1"/>
      <c r="L27" s="1"/>
      <c r="M27" s="1"/>
      <c r="N27" s="1"/>
      <c r="O27" s="1"/>
      <c r="P27" s="1">
        <f t="shared" si="2"/>
        <v>500</v>
      </c>
    </row>
    <row r="28" spans="2:16" x14ac:dyDescent="0.35">
      <c r="B28" t="s">
        <v>58</v>
      </c>
      <c r="C28" s="1">
        <v>180</v>
      </c>
      <c r="D28" s="1">
        <v>180</v>
      </c>
      <c r="E28" s="1">
        <v>180</v>
      </c>
      <c r="F28" s="1">
        <v>180</v>
      </c>
      <c r="G28" s="1">
        <v>180</v>
      </c>
      <c r="H28" s="1">
        <v>180</v>
      </c>
      <c r="I28" s="1">
        <v>180</v>
      </c>
      <c r="J28" s="1">
        <v>180</v>
      </c>
      <c r="K28" s="1">
        <v>180</v>
      </c>
      <c r="L28" s="1">
        <v>180</v>
      </c>
      <c r="M28" s="1">
        <v>180</v>
      </c>
      <c r="N28" s="1">
        <v>180</v>
      </c>
      <c r="O28" s="1"/>
      <c r="P28" s="1">
        <f>SUM(C28:N28)</f>
        <v>2160</v>
      </c>
    </row>
    <row r="29" spans="2:16" x14ac:dyDescent="0.35">
      <c r="B29" t="s">
        <v>59</v>
      </c>
      <c r="C29" s="1"/>
      <c r="D29" s="1"/>
      <c r="E29" s="1"/>
      <c r="F29" s="1"/>
      <c r="G29" s="1">
        <v>845</v>
      </c>
      <c r="H29" s="1">
        <v>50</v>
      </c>
      <c r="I29" s="1"/>
      <c r="J29" s="1"/>
      <c r="K29" s="1"/>
      <c r="L29" s="1"/>
      <c r="M29" s="1">
        <v>25</v>
      </c>
      <c r="N29" s="1"/>
      <c r="O29" s="1"/>
      <c r="P29" s="1">
        <f>SUM(C29:N29)</f>
        <v>920</v>
      </c>
    </row>
    <row r="30" spans="2:16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35">
      <c r="B31" s="2" t="s">
        <v>49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x14ac:dyDescent="0.35">
      <c r="B32" t="s">
        <v>60</v>
      </c>
      <c r="C32" s="1"/>
      <c r="D32" s="1"/>
      <c r="E32" s="1"/>
      <c r="F32" s="1"/>
      <c r="G32" s="1"/>
      <c r="H32" s="1"/>
      <c r="I32" s="1"/>
      <c r="J32" s="1">
        <v>100</v>
      </c>
      <c r="K32" s="1">
        <v>100</v>
      </c>
      <c r="L32" s="1">
        <v>100</v>
      </c>
      <c r="M32" s="1">
        <v>100</v>
      </c>
      <c r="N32" s="1">
        <v>100</v>
      </c>
      <c r="O32" s="1"/>
      <c r="P32" s="1">
        <f>SUM(C32:N32)</f>
        <v>500</v>
      </c>
    </row>
    <row r="33" spans="2:16" x14ac:dyDescent="0.35">
      <c r="B33" t="s">
        <v>61</v>
      </c>
      <c r="C33" s="1">
        <v>112</v>
      </c>
      <c r="D33" s="1">
        <v>167</v>
      </c>
      <c r="E33" s="1">
        <v>240</v>
      </c>
      <c r="F33" s="1">
        <v>82</v>
      </c>
      <c r="G33" s="1">
        <v>101</v>
      </c>
      <c r="H33" s="1">
        <v>432</v>
      </c>
      <c r="I33" s="1"/>
      <c r="J33" s="1">
        <v>30</v>
      </c>
      <c r="K33" s="1">
        <v>30</v>
      </c>
      <c r="L33" s="1">
        <v>30</v>
      </c>
      <c r="M33" s="1">
        <v>30</v>
      </c>
      <c r="N33" s="1">
        <v>30</v>
      </c>
      <c r="O33" s="1"/>
      <c r="P33" s="1">
        <f>SUM(C33:N33)</f>
        <v>1284</v>
      </c>
    </row>
    <row r="34" spans="2:16" x14ac:dyDescent="0.35">
      <c r="B34" t="s">
        <v>62</v>
      </c>
      <c r="C34" s="1"/>
      <c r="D34" s="1"/>
      <c r="E34" s="1">
        <v>400</v>
      </c>
      <c r="F34" s="1">
        <v>400</v>
      </c>
      <c r="G34" s="1">
        <v>384</v>
      </c>
      <c r="H34" s="1">
        <v>504</v>
      </c>
      <c r="I34" s="1"/>
      <c r="J34" s="1">
        <v>100</v>
      </c>
      <c r="K34" s="1">
        <v>100</v>
      </c>
      <c r="L34" s="1">
        <v>100</v>
      </c>
      <c r="M34" s="1">
        <v>100</v>
      </c>
      <c r="N34" s="1">
        <v>100</v>
      </c>
      <c r="O34" s="1"/>
      <c r="P34" s="1">
        <f>SUM(C34:N34)</f>
        <v>2188</v>
      </c>
    </row>
    <row r="35" spans="2:16" x14ac:dyDescent="0.35">
      <c r="B35" t="s">
        <v>63</v>
      </c>
      <c r="C35" s="1">
        <v>391</v>
      </c>
      <c r="D35" s="1">
        <v>350</v>
      </c>
      <c r="E35" s="1">
        <v>342</v>
      </c>
      <c r="F35" s="1">
        <v>604</v>
      </c>
      <c r="G35" s="1">
        <v>368</v>
      </c>
      <c r="H35" s="1">
        <v>889</v>
      </c>
      <c r="I35" s="1">
        <v>442</v>
      </c>
      <c r="J35" s="1">
        <v>375</v>
      </c>
      <c r="K35" s="1">
        <v>375</v>
      </c>
      <c r="L35" s="1">
        <v>375</v>
      </c>
      <c r="M35" s="1">
        <v>375</v>
      </c>
      <c r="N35" s="1">
        <v>375</v>
      </c>
      <c r="O35" s="1"/>
      <c r="P35" s="1">
        <f>SUM(C35:N35)</f>
        <v>5261</v>
      </c>
    </row>
    <row r="36" spans="2:16" x14ac:dyDescent="0.3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35">
      <c r="B37" s="2" t="s">
        <v>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35">
      <c r="B38" t="s">
        <v>64</v>
      </c>
      <c r="C38" s="1"/>
      <c r="D38" s="1"/>
      <c r="E38" s="1"/>
      <c r="F38" s="1"/>
      <c r="G38" s="1"/>
      <c r="H38" s="1"/>
      <c r="I38" s="1"/>
      <c r="J38" s="1">
        <v>25</v>
      </c>
      <c r="K38" s="1">
        <v>25</v>
      </c>
      <c r="L38" s="1">
        <v>25</v>
      </c>
      <c r="M38" s="1">
        <v>25</v>
      </c>
      <c r="N38" s="1">
        <v>25</v>
      </c>
      <c r="O38" s="1"/>
      <c r="P38" s="1">
        <f>SUM(C38:N38)</f>
        <v>125</v>
      </c>
    </row>
    <row r="39" spans="2:16" x14ac:dyDescent="0.35">
      <c r="B39" t="s">
        <v>65</v>
      </c>
      <c r="C39" s="1"/>
      <c r="D39" s="1">
        <v>70</v>
      </c>
      <c r="E39" s="1">
        <v>350</v>
      </c>
      <c r="F39" s="1">
        <v>187</v>
      </c>
      <c r="G39" s="1"/>
      <c r="H39" s="1">
        <v>499</v>
      </c>
      <c r="I39" s="1">
        <v>86</v>
      </c>
      <c r="J39" s="1">
        <v>200</v>
      </c>
      <c r="K39" s="1">
        <v>200</v>
      </c>
      <c r="L39" s="1">
        <v>200</v>
      </c>
      <c r="M39" s="1">
        <v>200</v>
      </c>
      <c r="N39" s="1">
        <v>200</v>
      </c>
      <c r="O39" s="1"/>
      <c r="P39" s="1">
        <f>SUM(C39:N39)</f>
        <v>2192</v>
      </c>
    </row>
    <row r="40" spans="2:16" x14ac:dyDescent="0.35">
      <c r="B40" t="s">
        <v>66</v>
      </c>
      <c r="C40" s="1"/>
      <c r="D40" s="1"/>
      <c r="E40" s="1"/>
      <c r="F40" s="1"/>
      <c r="G40" s="1"/>
      <c r="H40" s="1">
        <v>2</v>
      </c>
      <c r="I40" s="1">
        <v>13</v>
      </c>
      <c r="J40" s="1">
        <v>20</v>
      </c>
      <c r="K40" s="1">
        <v>20</v>
      </c>
      <c r="L40" s="1">
        <v>20</v>
      </c>
      <c r="M40" s="1">
        <v>20</v>
      </c>
      <c r="N40" s="1">
        <v>20</v>
      </c>
      <c r="O40" s="1"/>
      <c r="P40" s="1">
        <f>SUM(C40:N40)</f>
        <v>115</v>
      </c>
    </row>
    <row r="41" spans="2:16" x14ac:dyDescent="0.35">
      <c r="B41" t="s">
        <v>67</v>
      </c>
      <c r="C41" s="1">
        <v>66</v>
      </c>
      <c r="D41" s="1"/>
      <c r="E41" s="1"/>
      <c r="F41" s="1">
        <v>63</v>
      </c>
      <c r="G41" s="1"/>
      <c r="H41" s="1">
        <v>105</v>
      </c>
      <c r="I41" s="1"/>
      <c r="J41" s="1"/>
      <c r="K41" s="1"/>
      <c r="L41" s="1"/>
      <c r="M41" s="1"/>
      <c r="N41" s="1"/>
      <c r="O41" s="1"/>
      <c r="P41" s="1">
        <f>SUM(C41:N41)</f>
        <v>234</v>
      </c>
    </row>
    <row r="42" spans="2:16" x14ac:dyDescent="0.35">
      <c r="B42" t="s">
        <v>68</v>
      </c>
      <c r="C42" s="1">
        <v>15</v>
      </c>
      <c r="D42" s="1">
        <v>18</v>
      </c>
      <c r="E42" s="1">
        <v>15</v>
      </c>
      <c r="F42" s="1"/>
      <c r="G42" s="1">
        <v>15</v>
      </c>
      <c r="H42" s="1"/>
      <c r="I42" s="1">
        <v>28</v>
      </c>
      <c r="J42" s="1">
        <v>50</v>
      </c>
      <c r="K42" s="1">
        <v>50</v>
      </c>
      <c r="L42" s="1">
        <v>50</v>
      </c>
      <c r="M42" s="1">
        <v>50</v>
      </c>
      <c r="N42" s="1">
        <v>50</v>
      </c>
      <c r="O42" s="1"/>
      <c r="P42" s="1">
        <f>SUM(C42:N42)</f>
        <v>341</v>
      </c>
    </row>
    <row r="43" spans="2:16" x14ac:dyDescent="0.3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35">
      <c r="B44" s="2" t="s">
        <v>51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35">
      <c r="B45" t="s">
        <v>83</v>
      </c>
      <c r="C45" s="1">
        <v>5407</v>
      </c>
      <c r="D45" s="1"/>
      <c r="E45" s="1"/>
      <c r="F45" s="1"/>
      <c r="G45" s="1">
        <v>1535</v>
      </c>
      <c r="H45" s="1">
        <v>1234</v>
      </c>
      <c r="I45" s="1"/>
      <c r="J45" s="1">
        <v>850</v>
      </c>
      <c r="K45" s="1">
        <v>850</v>
      </c>
      <c r="L45" s="1">
        <v>850</v>
      </c>
      <c r="M45" s="1">
        <v>850</v>
      </c>
      <c r="N45" s="1">
        <v>850</v>
      </c>
      <c r="O45" s="1"/>
      <c r="P45" s="1">
        <f t="shared" si="2"/>
        <v>12426</v>
      </c>
    </row>
    <row r="46" spans="2:16" x14ac:dyDescent="0.35">
      <c r="B46" t="s">
        <v>69</v>
      </c>
      <c r="C46" s="1">
        <v>3656</v>
      </c>
      <c r="D46" s="1">
        <v>3656</v>
      </c>
      <c r="E46" s="1">
        <v>3656</v>
      </c>
      <c r="F46" s="1">
        <v>3656</v>
      </c>
      <c r="G46" s="1">
        <v>3656</v>
      </c>
      <c r="H46" s="1">
        <v>3656</v>
      </c>
      <c r="I46" s="1">
        <v>3656</v>
      </c>
      <c r="J46" s="1">
        <v>3700</v>
      </c>
      <c r="K46" s="1">
        <v>3700</v>
      </c>
      <c r="L46" s="1">
        <v>3700</v>
      </c>
      <c r="M46" s="1">
        <v>3700</v>
      </c>
      <c r="N46" s="1">
        <v>3700</v>
      </c>
      <c r="O46" s="1"/>
      <c r="P46" s="1">
        <f t="shared" si="2"/>
        <v>44092</v>
      </c>
    </row>
    <row r="47" spans="2:16" x14ac:dyDescent="0.35">
      <c r="B47" t="s">
        <v>70</v>
      </c>
      <c r="C47" s="1">
        <v>280</v>
      </c>
      <c r="D47" s="1">
        <v>210</v>
      </c>
      <c r="E47" s="1">
        <v>210</v>
      </c>
      <c r="F47" s="1">
        <v>138</v>
      </c>
      <c r="G47" s="1">
        <v>210</v>
      </c>
      <c r="H47" s="1">
        <v>210</v>
      </c>
      <c r="I47" s="1">
        <v>540</v>
      </c>
      <c r="J47" s="1"/>
      <c r="K47" s="1"/>
      <c r="L47" s="1">
        <v>1500</v>
      </c>
      <c r="M47" s="1"/>
      <c r="N47" s="1"/>
      <c r="O47" s="1"/>
      <c r="P47" s="1">
        <f t="shared" si="2"/>
        <v>3298</v>
      </c>
    </row>
    <row r="48" spans="2:16" x14ac:dyDescent="0.35">
      <c r="B48" t="s">
        <v>71</v>
      </c>
      <c r="C48" s="1">
        <v>30</v>
      </c>
      <c r="D48" s="1">
        <v>410</v>
      </c>
      <c r="E48" s="1">
        <v>330</v>
      </c>
      <c r="F48" s="1">
        <v>30</v>
      </c>
      <c r="G48" s="1">
        <v>30</v>
      </c>
      <c r="H48" s="1">
        <v>30</v>
      </c>
      <c r="I48" s="1">
        <v>30</v>
      </c>
      <c r="J48" s="1">
        <v>30</v>
      </c>
      <c r="K48" s="1">
        <v>30</v>
      </c>
      <c r="L48" s="1">
        <v>30</v>
      </c>
      <c r="M48" s="1">
        <v>30</v>
      </c>
      <c r="N48" s="1">
        <v>30</v>
      </c>
      <c r="O48" s="1"/>
      <c r="P48" s="1">
        <f>SUM(C48:N48)</f>
        <v>1040</v>
      </c>
    </row>
    <row r="49" spans="2:16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35">
      <c r="B50" s="2" t="s">
        <v>52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35">
      <c r="B51" t="s">
        <v>72</v>
      </c>
      <c r="C51" s="1"/>
      <c r="D51" s="1"/>
      <c r="E51" s="1">
        <v>117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f>SUM(C51:N51)</f>
        <v>117</v>
      </c>
    </row>
    <row r="52" spans="2:16" x14ac:dyDescent="0.35">
      <c r="B52" t="s">
        <v>73</v>
      </c>
      <c r="C52" s="1"/>
      <c r="D52" s="1"/>
      <c r="E52" s="1"/>
      <c r="F52" s="1"/>
      <c r="G52" s="1"/>
      <c r="H52" s="1"/>
      <c r="I52" s="1">
        <v>480</v>
      </c>
      <c r="J52" s="1"/>
      <c r="K52" s="1"/>
      <c r="L52" s="1"/>
      <c r="M52" s="1"/>
      <c r="N52" s="1"/>
      <c r="O52" s="1"/>
      <c r="P52" s="1">
        <f>SUM(C52:N52)</f>
        <v>480</v>
      </c>
    </row>
    <row r="53" spans="2:16" x14ac:dyDescent="0.3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35">
      <c r="B54" s="2" t="s">
        <v>53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35">
      <c r="B55" t="s">
        <v>74</v>
      </c>
      <c r="C55" s="1">
        <v>3</v>
      </c>
      <c r="D55" s="1">
        <v>3</v>
      </c>
      <c r="E55" s="1">
        <v>3</v>
      </c>
      <c r="F55" s="1">
        <v>3</v>
      </c>
      <c r="G55" s="1">
        <v>7</v>
      </c>
      <c r="H55" s="1">
        <v>13</v>
      </c>
      <c r="I55" s="1">
        <v>13</v>
      </c>
      <c r="J55" s="1"/>
      <c r="K55" s="1"/>
      <c r="L55" s="1"/>
      <c r="M55" s="1"/>
      <c r="N55" s="1"/>
      <c r="O55" s="1"/>
      <c r="P55" s="1">
        <f>SUM(C55:N55)</f>
        <v>45</v>
      </c>
    </row>
    <row r="56" spans="2:16" x14ac:dyDescent="0.35">
      <c r="B56" t="s">
        <v>75</v>
      </c>
      <c r="C56" s="1"/>
      <c r="D56" s="1"/>
      <c r="E56" s="1">
        <v>12</v>
      </c>
      <c r="F56" s="1"/>
      <c r="G56" s="1"/>
      <c r="H56" s="1">
        <v>12</v>
      </c>
      <c r="I56" s="1"/>
      <c r="J56" s="1">
        <v>12</v>
      </c>
      <c r="K56" s="1">
        <v>12</v>
      </c>
      <c r="L56" s="1">
        <v>12</v>
      </c>
      <c r="M56" s="1">
        <v>12</v>
      </c>
      <c r="N56" s="1">
        <v>12</v>
      </c>
      <c r="O56" s="1"/>
      <c r="P56" s="1">
        <f>SUM(C56:N56)</f>
        <v>84</v>
      </c>
    </row>
    <row r="57" spans="2:16" x14ac:dyDescent="0.35">
      <c r="C57" s="4">
        <f t="shared" ref="C57:N57" si="3">SUM(C24:C56)</f>
        <v>13471</v>
      </c>
      <c r="D57" s="4">
        <f t="shared" si="3"/>
        <v>11728</v>
      </c>
      <c r="E57" s="4">
        <f t="shared" si="3"/>
        <v>10703</v>
      </c>
      <c r="F57" s="4">
        <f t="shared" si="3"/>
        <v>9651</v>
      </c>
      <c r="G57" s="4">
        <f t="shared" si="3"/>
        <v>10961</v>
      </c>
      <c r="H57" s="4">
        <f t="shared" si="3"/>
        <v>13335</v>
      </c>
      <c r="I57" s="4">
        <f t="shared" si="3"/>
        <v>10678</v>
      </c>
      <c r="J57" s="4">
        <f t="shared" si="3"/>
        <v>11172</v>
      </c>
      <c r="K57" s="4">
        <f t="shared" si="3"/>
        <v>11172</v>
      </c>
      <c r="L57" s="4">
        <f t="shared" si="3"/>
        <v>12672</v>
      </c>
      <c r="M57" s="4">
        <f t="shared" si="3"/>
        <v>11197</v>
      </c>
      <c r="N57" s="4">
        <f t="shared" si="3"/>
        <v>11172</v>
      </c>
      <c r="O57" s="9"/>
      <c r="P57" s="4">
        <f>SUM(P24:P56)</f>
        <v>137912</v>
      </c>
    </row>
    <row r="58" spans="2:16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"/>
      <c r="P58" s="1"/>
    </row>
    <row r="59" spans="2:16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"/>
      <c r="P59" s="1"/>
    </row>
    <row r="60" spans="2:16" ht="15" thickBot="1" x14ac:dyDescent="0.4">
      <c r="B60" t="s">
        <v>84</v>
      </c>
      <c r="C60" s="5">
        <f t="shared" ref="C60:N60" si="4">C18-C57</f>
        <v>4889</v>
      </c>
      <c r="D60" s="5">
        <f t="shared" si="4"/>
        <v>923</v>
      </c>
      <c r="E60" s="5">
        <f t="shared" si="4"/>
        <v>1854</v>
      </c>
      <c r="F60" s="5">
        <f t="shared" si="4"/>
        <v>2908</v>
      </c>
      <c r="G60" s="5">
        <f t="shared" si="4"/>
        <v>1606</v>
      </c>
      <c r="H60" s="11">
        <f>H18-H57</f>
        <v>-769</v>
      </c>
      <c r="I60" s="5">
        <f t="shared" si="4"/>
        <v>1892</v>
      </c>
      <c r="J60" s="5">
        <f t="shared" si="4"/>
        <v>1978</v>
      </c>
      <c r="K60" s="5">
        <f t="shared" si="4"/>
        <v>1978</v>
      </c>
      <c r="L60" s="5">
        <f t="shared" si="4"/>
        <v>478</v>
      </c>
      <c r="M60" s="5">
        <f t="shared" si="4"/>
        <v>1953</v>
      </c>
      <c r="N60" s="5">
        <f t="shared" si="4"/>
        <v>1978</v>
      </c>
      <c r="O60" s="9"/>
      <c r="P60" s="5">
        <f>P18-P57</f>
        <v>21668</v>
      </c>
    </row>
    <row r="61" spans="2:16" ht="15" thickTop="1" x14ac:dyDescent="0.35"/>
  </sheetData>
  <mergeCells count="2">
    <mergeCell ref="C7:K7"/>
    <mergeCell ref="L7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3EE2CF3D9D348BCDA8E4228CB4484" ma:contentTypeVersion="11" ma:contentTypeDescription="Create a new document." ma:contentTypeScope="" ma:versionID="e9ed159b105ff7a402e7f91b8d2e6213">
  <xsd:schema xmlns:xsd="http://www.w3.org/2001/XMLSchema" xmlns:xs="http://www.w3.org/2001/XMLSchema" xmlns:p="http://schemas.microsoft.com/office/2006/metadata/properties" xmlns:ns2="edc20e47-8ef1-49ff-b78d-0b5811dbbba4" xmlns:ns3="8063cf48-d109-47aa-9292-caa8d509fb53" targetNamespace="http://schemas.microsoft.com/office/2006/metadata/properties" ma:root="true" ma:fieldsID="3bc5212cfc591421b5d45c0c3cd7cb45" ns2:_="" ns3:_="">
    <xsd:import namespace="edc20e47-8ef1-49ff-b78d-0b5811dbbba4"/>
    <xsd:import namespace="8063cf48-d109-47aa-9292-caa8d509f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20e47-8ef1-49ff-b78d-0b5811dbbb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3cf48-d109-47aa-9292-caa8d509fb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845B56-51A9-4689-AFFA-E1248FD1D8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B89EB4-8689-40A0-B53B-3FDC89A39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034BD-9D25-403E-8F85-9C07CF0A8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20e47-8ef1-49ff-b78d-0b5811dbbba4"/>
    <ds:schemaRef ds:uri="8063cf48-d109-47aa-9292-caa8d509f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Original</vt:lpstr>
      <vt:lpstr>PSNC Recomend 2</vt:lpstr>
      <vt:lpstr>PSNC Recomend</vt:lpstr>
      <vt:lpstr>Original!Print_Area</vt:lpstr>
      <vt:lpstr>'PSNC Recomend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2026-02-06T13:10:35Z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0x010100F7F3EE2CF3D9D348BCDA8E4228CB4484</vt:lpwstr>
  </property>
</Properties>
</file>